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ad.wichita.edu\af\Budget_Office_Share\Budget Office Forms\"/>
    </mc:Choice>
  </mc:AlternateContent>
  <xr:revisionPtr revIDLastSave="0" documentId="8_{0B486D7F-798F-4A1B-B382-6BA9792B61DC}" xr6:coauthVersionLast="47" xr6:coauthVersionMax="47" xr10:uidLastSave="{00000000-0000-0000-0000-000000000000}"/>
  <bookViews>
    <workbookView xWindow="-27570" yWindow="720" windowWidth="27075" windowHeight="14670" xr2:uid="{00000000-000D-0000-FFFF-FFFF00000000}"/>
  </bookViews>
  <sheets>
    <sheet name="A" sheetId="1" r:id="rId1"/>
  </sheets>
  <definedNames>
    <definedName name="_xlnm.Print_Area" localSheetId="0">A!$A$1:$E$36</definedName>
    <definedName name="Print_Area_MI" localSheetId="0">A!$A$4:$D$50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D20" i="1" s="1"/>
  <c r="B13" i="1"/>
  <c r="B15" i="1" l="1"/>
  <c r="B17" i="1"/>
  <c r="D29" i="1"/>
  <c r="D22" i="1" l="1"/>
  <c r="D23" i="1" s="1"/>
  <c r="D24" i="1" s="1"/>
  <c r="D27" i="1"/>
  <c r="D15" i="1"/>
  <c r="B19" i="1"/>
</calcChain>
</file>

<file path=xl/sharedStrings.xml><?xml version="1.0" encoding="utf-8"?>
<sst xmlns="http://schemas.openxmlformats.org/spreadsheetml/2006/main" count="28" uniqueCount="28">
  <si>
    <t>Unclassified</t>
  </si>
  <si>
    <t>TIAA Disability</t>
  </si>
  <si>
    <t>FICA OASDI/Medicare</t>
  </si>
  <si>
    <t>Workers Compensation</t>
  </si>
  <si>
    <t>Unemployment Compensation</t>
  </si>
  <si>
    <t>State Leave Payment Assessment</t>
  </si>
  <si>
    <t>Regents Retirement for Unclassified Salaries-Permanent (Account 1100)</t>
  </si>
  <si>
    <t>Unclassified Salaries-Temporary (Account 1110)</t>
  </si>
  <si>
    <t>Unclassified Salaries-Summer School (Account 1170)</t>
  </si>
  <si>
    <t>Unclassified Salaries-Lecturer (Account 1180)</t>
  </si>
  <si>
    <t xml:space="preserve">Graduate Assistants and Students (Accounts 1200, 1210, 1120, 1130,1140, and 1150) </t>
  </si>
  <si>
    <t>Wichita State University Budget Office</t>
  </si>
  <si>
    <t xml:space="preserve">          ------</t>
  </si>
  <si>
    <r>
      <rPr>
        <b/>
        <u/>
        <sz val="12"/>
        <rFont val="Arial"/>
        <family val="2"/>
      </rPr>
      <t>Single Member Health</t>
    </r>
    <r>
      <rPr>
        <b/>
        <sz val="12"/>
        <rFont val="Arial"/>
        <family val="2"/>
      </rPr>
      <t xml:space="preserve">                                                                           </t>
    </r>
    <r>
      <rPr>
        <b/>
        <u/>
        <sz val="12"/>
        <rFont val="Arial"/>
        <family val="2"/>
      </rPr>
      <t>Dependent Health</t>
    </r>
  </si>
  <si>
    <t xml:space="preserve">       ------</t>
  </si>
  <si>
    <t xml:space="preserve">      Faculty and Unclassified Professionals eligible for Retirement - Additional Compensation (Account 1115),</t>
  </si>
  <si>
    <t xml:space="preserve">      Summer Session (Account 1170), and Lecturer (Account 1180)</t>
  </si>
  <si>
    <t>KPERS Retirement for USS-Permanent (Account 1000)</t>
  </si>
  <si>
    <t>Composite Rate for Permanent USS and Unclassified Positions</t>
  </si>
  <si>
    <r>
      <t xml:space="preserve">Permanent USS and Unclassified Positions </t>
    </r>
    <r>
      <rPr>
        <b/>
        <i/>
        <sz val="12"/>
        <rFont val="Arial"/>
        <family val="2"/>
      </rPr>
      <t>without Retirement</t>
    </r>
  </si>
  <si>
    <t xml:space="preserve">USS Salaries-Temporary (Account 1010) </t>
  </si>
  <si>
    <t>USS Salaries-Overtime (Account 1020) - includes KPERS Retirement</t>
  </si>
  <si>
    <t>USS</t>
  </si>
  <si>
    <t>In addition to the variable rates above, employer paid GHI amounts for Permanent USS and Unclassified Employees are:</t>
  </si>
  <si>
    <t>Unclassified Salaries-Overtime (Account 1160) - includes Regents Retirement</t>
  </si>
  <si>
    <t>Budgeted Employer Fringe Benefit Rates Effective Fiscal Year 2023</t>
  </si>
  <si>
    <t xml:space="preserve">   Full-Time Employees  $8,223 Annual/$343 Semi-Monthly            Full-Time Employees  $3,887 Annual/$162 Semi-Monthly</t>
  </si>
  <si>
    <t xml:space="preserve">   Part-Time Employees $6,518 Annual/$272 Semi-Monthly            Part-Time Employees  $3,072 Annual/$128 Semi-Monthly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</si>
</sst>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_)"/>
    <numFmt numFmtId="165" formatCode="0.000%"/>
  </numFmts>
  <fonts count="19" x14ac:knownFonts="1">
    <font>
      <sz val="12"/>
      <name val="Arial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53"/>
      <name val="Arial"/>
      <family val="2"/>
    </font>
    <font>
      <b/>
      <i/>
      <sz val="14"/>
      <name val="Arial"/>
      <family val="2"/>
    </font>
    <font>
      <b/>
      <sz val="12"/>
      <color rgb="FF7030A0"/>
      <name val="Arial"/>
      <family val="2"/>
    </font>
    <font>
      <b/>
      <sz val="14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color rgb="FF0070C0"/>
      <name val="Arial"/>
      <family val="2"/>
    </font>
    <font>
      <b/>
      <sz val="12"/>
      <color rgb="FF008000"/>
      <name val="Arial"/>
      <family val="2"/>
    </font>
    <font>
      <b/>
      <sz val="12"/>
      <color theme="9" tint="-0.499984740745262"/>
      <name val="Arial"/>
      <family val="2"/>
    </font>
    <font>
      <b/>
      <i/>
      <sz val="12"/>
      <color rgb="FFFF0000"/>
      <name val="Arial"/>
      <family val="2"/>
    </font>
    <font>
      <b/>
      <sz val="12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/>
    <xf numFmtId="164" fontId="0" fillId="0" borderId="0" xfId="0" applyNumberFormat="1" applyProtection="1"/>
    <xf numFmtId="165" fontId="3" fillId="0" borderId="2" xfId="0" applyNumberFormat="1" applyFont="1" applyBorder="1" applyProtection="1"/>
    <xf numFmtId="165" fontId="4" fillId="0" borderId="2" xfId="0" applyNumberFormat="1" applyFont="1" applyBorder="1" applyProtection="1"/>
    <xf numFmtId="0" fontId="0" fillId="0" borderId="0" xfId="0" applyBorder="1"/>
    <xf numFmtId="0" fontId="0" fillId="0" borderId="5" xfId="0" applyBorder="1"/>
    <xf numFmtId="0" fontId="0" fillId="0" borderId="4" xfId="0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Protection="1"/>
    <xf numFmtId="165" fontId="3" fillId="0" borderId="0" xfId="0" applyNumberFormat="1" applyFont="1" applyBorder="1" applyProtection="1"/>
    <xf numFmtId="165" fontId="2" fillId="0" borderId="0" xfId="0" applyNumberFormat="1" applyFont="1" applyBorder="1" applyProtection="1"/>
    <xf numFmtId="165" fontId="4" fillId="0" borderId="0" xfId="0" applyNumberFormat="1" applyFont="1" applyBorder="1" applyProtection="1"/>
    <xf numFmtId="0" fontId="0" fillId="0" borderId="5" xfId="0" applyBorder="1" applyProtection="1"/>
    <xf numFmtId="0" fontId="2" fillId="0" borderId="4" xfId="0" applyFont="1" applyBorder="1" applyProtection="1"/>
    <xf numFmtId="0" fontId="2" fillId="0" borderId="3" xfId="0" applyFont="1" applyBorder="1"/>
    <xf numFmtId="0" fontId="0" fillId="0" borderId="7" xfId="0" applyBorder="1"/>
    <xf numFmtId="0" fontId="9" fillId="0" borderId="4" xfId="0" applyFont="1" applyBorder="1" applyProtection="1"/>
    <xf numFmtId="0" fontId="2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165" fontId="5" fillId="0" borderId="0" xfId="0" applyNumberFormat="1" applyFont="1" applyBorder="1" applyProtection="1"/>
    <xf numFmtId="165" fontId="6" fillId="0" borderId="0" xfId="0" applyNumberFormat="1" applyFont="1" applyBorder="1" applyProtection="1"/>
    <xf numFmtId="165" fontId="3" fillId="0" borderId="1" xfId="0" applyNumberFormat="1" applyFont="1" applyFill="1" applyBorder="1" applyProtection="1"/>
    <xf numFmtId="165" fontId="11" fillId="0" borderId="0" xfId="0" applyNumberFormat="1" applyFont="1" applyBorder="1" applyProtection="1"/>
    <xf numFmtId="0" fontId="2" fillId="0" borderId="6" xfId="0" applyFont="1" applyBorder="1"/>
    <xf numFmtId="0" fontId="2" fillId="0" borderId="8" xfId="0" applyFont="1" applyBorder="1" applyProtection="1"/>
    <xf numFmtId="165" fontId="2" fillId="0" borderId="9" xfId="0" applyNumberFormat="1" applyFont="1" applyBorder="1" applyProtection="1"/>
    <xf numFmtId="165" fontId="6" fillId="0" borderId="9" xfId="0" applyNumberFormat="1" applyFont="1" applyBorder="1" applyProtection="1"/>
    <xf numFmtId="0" fontId="0" fillId="0" borderId="10" xfId="0" applyBorder="1"/>
    <xf numFmtId="49" fontId="10" fillId="0" borderId="0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0" fontId="14" fillId="0" borderId="4" xfId="0" applyFont="1" applyBorder="1" applyProtection="1"/>
    <xf numFmtId="165" fontId="14" fillId="0" borderId="0" xfId="0" applyNumberFormat="1" applyFont="1" applyBorder="1" applyProtection="1"/>
    <xf numFmtId="0" fontId="8" fillId="0" borderId="4" xfId="0" applyFont="1" applyBorder="1" applyProtection="1"/>
    <xf numFmtId="165" fontId="8" fillId="0" borderId="0" xfId="0" applyNumberFormat="1" applyFont="1" applyBorder="1" applyProtection="1"/>
    <xf numFmtId="165" fontId="15" fillId="0" borderId="0" xfId="0" applyNumberFormat="1" applyFont="1" applyBorder="1" applyProtection="1"/>
    <xf numFmtId="0" fontId="15" fillId="0" borderId="4" xfId="0" applyFont="1" applyBorder="1" applyProtection="1"/>
    <xf numFmtId="0" fontId="11" fillId="0" borderId="4" xfId="0" applyFont="1" applyBorder="1" applyAlignment="1" applyProtection="1">
      <alignment horizontal="left"/>
    </xf>
    <xf numFmtId="0" fontId="16" fillId="0" borderId="4" xfId="0" applyFont="1" applyBorder="1" applyProtection="1"/>
    <xf numFmtId="165" fontId="16" fillId="0" borderId="0" xfId="0" applyNumberFormat="1" applyFont="1" applyBorder="1" applyProtection="1"/>
    <xf numFmtId="0" fontId="17" fillId="0" borderId="4" xfId="0" applyFont="1" applyBorder="1" applyAlignment="1" applyProtection="1">
      <alignment horizontal="center"/>
    </xf>
    <xf numFmtId="165" fontId="3" fillId="0" borderId="0" xfId="0" applyNumberFormat="1" applyFont="1" applyFill="1" applyBorder="1" applyProtection="1"/>
    <xf numFmtId="165" fontId="11" fillId="0" borderId="1" xfId="0" applyNumberFormat="1" applyFont="1" applyFill="1" applyBorder="1" applyProtection="1"/>
    <xf numFmtId="0" fontId="18" fillId="0" borderId="4" xfId="0" applyFont="1" applyBorder="1" applyProtection="1"/>
    <xf numFmtId="165" fontId="18" fillId="0" borderId="0" xfId="0" applyNumberFormat="1" applyFont="1" applyBorder="1" applyProtection="1"/>
    <xf numFmtId="165" fontId="2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0" fontId="12" fillId="2" borderId="6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0" fillId="0" borderId="0" xfId="0" applyFill="1"/>
    <xf numFmtId="1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FFFF99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L94"/>
  <sheetViews>
    <sheetView tabSelected="1" defaultGridColor="0" colorId="22" zoomScale="80" zoomScaleNormal="80" zoomScaleSheetLayoutView="100" workbookViewId="0">
      <selection activeCell="A39" sqref="A39"/>
    </sheetView>
  </sheetViews>
  <sheetFormatPr defaultColWidth="9.77734375" defaultRowHeight="15" x14ac:dyDescent="0.2"/>
  <cols>
    <col min="1" max="1" width="72.5546875" customWidth="1"/>
    <col min="2" max="2" width="12.21875" customWidth="1"/>
    <col min="3" max="3" width="5.77734375" customWidth="1"/>
    <col min="4" max="4" width="12.5546875" bestFit="1" customWidth="1"/>
    <col min="5" max="5" width="5.77734375" customWidth="1"/>
  </cols>
  <sheetData>
    <row r="1" spans="1:12" ht="19.5" thickTop="1" x14ac:dyDescent="0.3">
      <c r="A1" s="50" t="s">
        <v>11</v>
      </c>
      <c r="B1" s="51"/>
      <c r="C1" s="51"/>
      <c r="D1" s="51"/>
      <c r="E1" s="52"/>
    </row>
    <row r="2" spans="1:12" ht="24" thickBot="1" x14ac:dyDescent="0.4">
      <c r="A2" s="47" t="s">
        <v>25</v>
      </c>
      <c r="B2" s="48"/>
      <c r="C2" s="48"/>
      <c r="D2" s="48"/>
      <c r="E2" s="49"/>
    </row>
    <row r="3" spans="1:12" ht="9.75" customHeight="1" thickTop="1" x14ac:dyDescent="0.25">
      <c r="A3" s="17"/>
      <c r="B3" s="5"/>
      <c r="C3" s="5"/>
      <c r="D3" s="5"/>
      <c r="E3" s="6"/>
    </row>
    <row r="4" spans="1:12" ht="15.75" x14ac:dyDescent="0.25">
      <c r="A4" s="40"/>
      <c r="B4" s="19" t="s">
        <v>22</v>
      </c>
      <c r="C4" s="9"/>
      <c r="D4" s="8" t="s">
        <v>0</v>
      </c>
      <c r="E4" s="6"/>
    </row>
    <row r="5" spans="1:12" ht="15.75" x14ac:dyDescent="0.25">
      <c r="A5" s="14" t="s">
        <v>17</v>
      </c>
      <c r="B5" s="10">
        <v>0.13109999999999999</v>
      </c>
      <c r="C5" s="11"/>
      <c r="D5" s="30" t="s">
        <v>12</v>
      </c>
      <c r="E5" s="13"/>
    </row>
    <row r="6" spans="1:12" ht="15.75" x14ac:dyDescent="0.25">
      <c r="A6" s="14" t="s">
        <v>6</v>
      </c>
      <c r="B6" s="29" t="s">
        <v>14</v>
      </c>
      <c r="C6" s="11"/>
      <c r="D6" s="12">
        <v>8.5000000000000006E-2</v>
      </c>
      <c r="E6" s="13"/>
    </row>
    <row r="7" spans="1:12" ht="15.75" x14ac:dyDescent="0.25">
      <c r="A7" s="14" t="s">
        <v>1</v>
      </c>
      <c r="B7" s="41">
        <v>0.01</v>
      </c>
      <c r="C7" s="45"/>
      <c r="D7" s="46">
        <v>0.01</v>
      </c>
      <c r="E7" s="13"/>
    </row>
    <row r="8" spans="1:12" ht="15.75" x14ac:dyDescent="0.25">
      <c r="A8" s="14" t="s">
        <v>2</v>
      </c>
      <c r="B8" s="41">
        <v>7.6499999999999999E-2</v>
      </c>
      <c r="C8" s="11"/>
      <c r="D8" s="12">
        <v>7.6499999999999999E-2</v>
      </c>
      <c r="E8" s="13"/>
    </row>
    <row r="9" spans="1:12" ht="15.75" x14ac:dyDescent="0.25">
      <c r="A9" s="14" t="s">
        <v>3</v>
      </c>
      <c r="B9" s="10">
        <v>2.8700000000000002E-3</v>
      </c>
      <c r="C9" s="11"/>
      <c r="D9" s="23">
        <v>2.8700000000000002E-3</v>
      </c>
      <c r="E9" s="13"/>
    </row>
    <row r="10" spans="1:12" ht="15.75" x14ac:dyDescent="0.25">
      <c r="A10" s="14" t="s">
        <v>4</v>
      </c>
      <c r="B10" s="10">
        <v>1E-3</v>
      </c>
      <c r="C10" s="11"/>
      <c r="D10" s="23">
        <v>1E-3</v>
      </c>
      <c r="E10" s="13"/>
    </row>
    <row r="11" spans="1:12" ht="15.75" x14ac:dyDescent="0.25">
      <c r="A11" s="14" t="s">
        <v>5</v>
      </c>
      <c r="B11" s="22">
        <v>7.1999999999999998E-3</v>
      </c>
      <c r="C11" s="11"/>
      <c r="D11" s="42">
        <v>7.1999999999999998E-3</v>
      </c>
      <c r="E11" s="13"/>
    </row>
    <row r="12" spans="1:12" ht="15.75" x14ac:dyDescent="0.25">
      <c r="A12" s="7"/>
      <c r="B12" s="10"/>
      <c r="C12" s="11"/>
      <c r="D12" s="12"/>
      <c r="E12" s="13"/>
    </row>
    <row r="13" spans="1:12" ht="16.5" thickBot="1" x14ac:dyDescent="0.3">
      <c r="A13" s="18" t="s">
        <v>18</v>
      </c>
      <c r="B13" s="3">
        <f>SUM(B4:B12)</f>
        <v>0.22867000000000004</v>
      </c>
      <c r="C13" s="11"/>
      <c r="D13" s="4">
        <f>SUM(D4:D12)</f>
        <v>0.18257000000000001</v>
      </c>
      <c r="E13" s="13"/>
      <c r="G13" s="53"/>
      <c r="H13" s="53"/>
      <c r="I13" s="53"/>
      <c r="J13" s="53"/>
      <c r="K13" s="53"/>
      <c r="L13" s="53"/>
    </row>
    <row r="14" spans="1:12" ht="16.5" thickTop="1" x14ac:dyDescent="0.25">
      <c r="A14" s="14"/>
      <c r="B14" s="11"/>
      <c r="C14" s="11"/>
      <c r="D14" s="11"/>
      <c r="E14" s="13"/>
      <c r="G14" s="53"/>
      <c r="H14" s="53"/>
      <c r="I14" s="53"/>
      <c r="J14" s="53"/>
      <c r="K14" s="53"/>
      <c r="L14" s="53"/>
    </row>
    <row r="15" spans="1:12" ht="15.75" x14ac:dyDescent="0.25">
      <c r="A15" s="14" t="s">
        <v>19</v>
      </c>
      <c r="B15" s="11">
        <f>+B13-B5</f>
        <v>9.7570000000000046E-2</v>
      </c>
      <c r="C15" s="11"/>
      <c r="D15" s="11">
        <f>+D13-D6</f>
        <v>9.7570000000000004E-2</v>
      </c>
      <c r="E15" s="13"/>
      <c r="G15" s="53"/>
      <c r="H15" s="53"/>
      <c r="I15" s="53"/>
      <c r="J15" s="53"/>
      <c r="K15" s="53"/>
      <c r="L15" s="53"/>
    </row>
    <row r="16" spans="1:12" ht="14.1" customHeight="1" x14ac:dyDescent="0.25">
      <c r="A16" s="7"/>
      <c r="B16" s="11"/>
      <c r="C16" s="11"/>
      <c r="D16" s="11"/>
      <c r="E16" s="13"/>
      <c r="G16" s="53"/>
      <c r="H16" s="53"/>
      <c r="I16" s="53"/>
      <c r="J16" s="53"/>
      <c r="K16" s="53"/>
      <c r="L16" s="53"/>
    </row>
    <row r="17" spans="1:12" ht="15.75" x14ac:dyDescent="0.25">
      <c r="A17" s="31" t="s">
        <v>20</v>
      </c>
      <c r="B17" s="32">
        <f>B13-B5-B7</f>
        <v>8.7570000000000051E-2</v>
      </c>
      <c r="C17" s="11"/>
      <c r="D17" s="11"/>
      <c r="E17" s="13"/>
      <c r="G17" s="54"/>
      <c r="H17" s="54"/>
      <c r="I17" s="54"/>
      <c r="J17" s="54"/>
      <c r="K17" s="54"/>
      <c r="L17" s="54"/>
    </row>
    <row r="18" spans="1:12" ht="14.1" customHeight="1" x14ac:dyDescent="0.25">
      <c r="A18" s="7"/>
      <c r="B18" s="11"/>
      <c r="C18" s="11"/>
      <c r="D18" s="11"/>
      <c r="E18" s="13"/>
      <c r="G18" s="54"/>
      <c r="H18" s="54"/>
      <c r="I18" s="54"/>
      <c r="J18" s="54"/>
      <c r="K18" s="54"/>
      <c r="L18" s="54"/>
    </row>
    <row r="19" spans="1:12" ht="15.75" x14ac:dyDescent="0.25">
      <c r="A19" s="33" t="s">
        <v>21</v>
      </c>
      <c r="B19" s="34">
        <f>+B13</f>
        <v>0.22867000000000004</v>
      </c>
      <c r="C19" s="11"/>
      <c r="D19" s="20"/>
      <c r="E19" s="13"/>
      <c r="G19" s="53"/>
      <c r="H19" s="53"/>
      <c r="I19" s="53"/>
      <c r="J19" s="53"/>
      <c r="K19" s="53"/>
      <c r="L19" s="53"/>
    </row>
    <row r="20" spans="1:12" ht="14.1" customHeight="1" x14ac:dyDescent="0.25">
      <c r="A20" s="43" t="s">
        <v>24</v>
      </c>
      <c r="B20" s="44"/>
      <c r="C20" s="44"/>
      <c r="D20" s="44">
        <f>+D13</f>
        <v>0.18257000000000001</v>
      </c>
      <c r="E20" s="13"/>
      <c r="G20" s="54"/>
      <c r="H20" s="54"/>
      <c r="I20" s="54"/>
      <c r="J20" s="54"/>
      <c r="K20" s="54"/>
      <c r="L20" s="54"/>
    </row>
    <row r="21" spans="1:12" ht="14.1" customHeight="1" x14ac:dyDescent="0.25">
      <c r="A21" s="36"/>
      <c r="B21" s="11"/>
      <c r="C21" s="11"/>
      <c r="D21" s="35"/>
      <c r="E21" s="13"/>
      <c r="G21" s="54"/>
      <c r="H21" s="54"/>
      <c r="I21" s="54"/>
      <c r="J21" s="54"/>
      <c r="K21" s="54"/>
      <c r="L21" s="54"/>
    </row>
    <row r="22" spans="1:12" ht="15.75" x14ac:dyDescent="0.25">
      <c r="A22" s="36" t="s">
        <v>7</v>
      </c>
      <c r="B22" s="20"/>
      <c r="C22" s="11"/>
      <c r="D22" s="35">
        <f>+$D13-$D6-$D7</f>
        <v>8.7570000000000009E-2</v>
      </c>
      <c r="E22" s="13"/>
    </row>
    <row r="23" spans="1:12" ht="15.75" x14ac:dyDescent="0.25">
      <c r="A23" s="36" t="s">
        <v>8</v>
      </c>
      <c r="B23" s="11"/>
      <c r="C23" s="11"/>
      <c r="D23" s="20">
        <f>+D22</f>
        <v>8.7570000000000009E-2</v>
      </c>
      <c r="E23" s="13"/>
    </row>
    <row r="24" spans="1:12" ht="15.75" x14ac:dyDescent="0.25">
      <c r="A24" s="36" t="s">
        <v>9</v>
      </c>
      <c r="B24" s="11"/>
      <c r="C24" s="11"/>
      <c r="D24" s="20">
        <f>+D23</f>
        <v>8.7570000000000009E-2</v>
      </c>
      <c r="E24" s="13"/>
    </row>
    <row r="25" spans="1:12" ht="14.1" customHeight="1" x14ac:dyDescent="0.25">
      <c r="A25" s="7"/>
      <c r="B25" s="11"/>
      <c r="C25" s="11"/>
      <c r="D25" s="11"/>
      <c r="E25" s="13"/>
    </row>
    <row r="26" spans="1:12" ht="15.75" x14ac:dyDescent="0.25">
      <c r="A26" s="37" t="s">
        <v>15</v>
      </c>
      <c r="B26" s="11"/>
      <c r="C26" s="11"/>
      <c r="D26" s="23"/>
      <c r="E26" s="13"/>
    </row>
    <row r="27" spans="1:12" ht="15.75" x14ac:dyDescent="0.25">
      <c r="A27" s="37" t="s">
        <v>16</v>
      </c>
      <c r="B27" s="11"/>
      <c r="C27" s="11"/>
      <c r="D27" s="23">
        <f>+D13</f>
        <v>0.18257000000000001</v>
      </c>
      <c r="E27" s="6"/>
    </row>
    <row r="28" spans="1:12" ht="14.1" customHeight="1" x14ac:dyDescent="0.25">
      <c r="A28" s="7"/>
      <c r="B28" s="11"/>
      <c r="C28" s="11"/>
      <c r="D28" s="11"/>
      <c r="E28" s="13"/>
    </row>
    <row r="29" spans="1:12" ht="15.75" x14ac:dyDescent="0.25">
      <c r="A29" s="38" t="s">
        <v>10</v>
      </c>
      <c r="B29" s="11"/>
      <c r="C29" s="11"/>
      <c r="D29" s="39">
        <f>D9+D11</f>
        <v>1.0069999999999999E-2</v>
      </c>
      <c r="E29" s="6"/>
    </row>
    <row r="30" spans="1:12" ht="14.1" customHeight="1" thickBot="1" x14ac:dyDescent="0.3">
      <c r="A30" s="14"/>
      <c r="B30" s="11"/>
      <c r="C30" s="11"/>
      <c r="D30" s="21"/>
      <c r="E30" s="6"/>
    </row>
    <row r="31" spans="1:12" ht="14.1" customHeight="1" thickTop="1" x14ac:dyDescent="0.25">
      <c r="A31" s="25"/>
      <c r="B31" s="26"/>
      <c r="C31" s="26"/>
      <c r="D31" s="27"/>
      <c r="E31" s="28"/>
    </row>
    <row r="32" spans="1:12" ht="15.75" x14ac:dyDescent="0.25">
      <c r="A32" s="14" t="s">
        <v>23</v>
      </c>
      <c r="B32" s="11"/>
      <c r="C32" s="11"/>
      <c r="D32" s="21"/>
      <c r="E32" s="6"/>
    </row>
    <row r="33" spans="1:5" ht="14.1" customHeight="1" x14ac:dyDescent="0.25">
      <c r="A33" s="7"/>
      <c r="B33" s="11"/>
      <c r="C33" s="11"/>
      <c r="D33" s="11"/>
      <c r="E33" s="13"/>
    </row>
    <row r="34" spans="1:5" ht="15.75" x14ac:dyDescent="0.25">
      <c r="A34" s="14" t="s">
        <v>13</v>
      </c>
      <c r="B34" s="11"/>
      <c r="C34" s="11"/>
      <c r="D34" s="21"/>
      <c r="E34" s="6"/>
    </row>
    <row r="35" spans="1:5" ht="15.75" x14ac:dyDescent="0.25">
      <c r="A35" s="14" t="s">
        <v>26</v>
      </c>
      <c r="B35" s="11"/>
      <c r="C35" s="11"/>
      <c r="D35" s="11"/>
      <c r="E35" s="6"/>
    </row>
    <row r="36" spans="1:5" ht="16.5" thickBot="1" x14ac:dyDescent="0.3">
      <c r="A36" s="24" t="s">
        <v>27</v>
      </c>
      <c r="B36" s="15"/>
      <c r="C36" s="15"/>
      <c r="D36" s="15"/>
      <c r="E36" s="16"/>
    </row>
    <row r="37" spans="1:5" ht="15.75" thickTop="1" x14ac:dyDescent="0.2"/>
    <row r="40" spans="1:5" x14ac:dyDescent="0.2">
      <c r="A40" s="1"/>
      <c r="B40" s="1"/>
      <c r="C40" s="1"/>
      <c r="D40" s="1"/>
    </row>
    <row r="51" spans="1:4" x14ac:dyDescent="0.2">
      <c r="A51" s="1"/>
      <c r="B51" s="2"/>
      <c r="C51" s="2"/>
      <c r="D51" s="2"/>
    </row>
    <row r="52" spans="1:4" x14ac:dyDescent="0.2">
      <c r="A52" s="1"/>
      <c r="B52" s="2"/>
      <c r="C52" s="2"/>
      <c r="D52" s="2"/>
    </row>
    <row r="53" spans="1:4" x14ac:dyDescent="0.2">
      <c r="A53" s="1"/>
      <c r="B53" s="2"/>
      <c r="C53" s="2"/>
      <c r="D53" s="2"/>
    </row>
    <row r="54" spans="1:4" x14ac:dyDescent="0.2">
      <c r="A54" s="1"/>
      <c r="B54" s="2"/>
      <c r="C54" s="2"/>
      <c r="D54" s="2"/>
    </row>
    <row r="55" spans="1:4" x14ac:dyDescent="0.2">
      <c r="A55" s="1"/>
      <c r="B55" s="2"/>
      <c r="C55" s="2"/>
      <c r="D55" s="2"/>
    </row>
    <row r="56" spans="1:4" x14ac:dyDescent="0.2">
      <c r="A56" s="1"/>
      <c r="B56" s="2"/>
      <c r="C56" s="2"/>
      <c r="D56" s="2"/>
    </row>
    <row r="57" spans="1:4" x14ac:dyDescent="0.2">
      <c r="A57" s="1"/>
      <c r="B57" s="2"/>
      <c r="C57" s="2"/>
      <c r="D57" s="2"/>
    </row>
    <row r="58" spans="1:4" x14ac:dyDescent="0.2">
      <c r="A58" s="1"/>
      <c r="B58" s="2"/>
      <c r="C58" s="2"/>
      <c r="D58" s="2"/>
    </row>
    <row r="59" spans="1:4" x14ac:dyDescent="0.2">
      <c r="A59" s="1"/>
      <c r="B59" s="2"/>
      <c r="C59" s="2"/>
      <c r="D59" s="2"/>
    </row>
    <row r="60" spans="1:4" x14ac:dyDescent="0.2">
      <c r="A60" s="1"/>
      <c r="B60" s="2"/>
      <c r="C60" s="2"/>
      <c r="D60" s="2"/>
    </row>
    <row r="61" spans="1:4" x14ac:dyDescent="0.2">
      <c r="A61" s="1"/>
      <c r="B61" s="2"/>
      <c r="C61" s="2"/>
      <c r="D61" s="2"/>
    </row>
    <row r="62" spans="1:4" x14ac:dyDescent="0.2">
      <c r="A62" s="1"/>
      <c r="B62" s="2"/>
      <c r="C62" s="2"/>
      <c r="D62" s="2"/>
    </row>
    <row r="63" spans="1:4" x14ac:dyDescent="0.2">
      <c r="A63" s="1"/>
      <c r="B63" s="2"/>
      <c r="C63" s="2"/>
      <c r="D63" s="2"/>
    </row>
    <row r="64" spans="1:4" x14ac:dyDescent="0.2">
      <c r="A64" s="1"/>
      <c r="B64" s="2"/>
      <c r="C64" s="2"/>
      <c r="D64" s="2"/>
    </row>
    <row r="65" spans="1:4" x14ac:dyDescent="0.2">
      <c r="A65" s="1"/>
      <c r="B65" s="2"/>
      <c r="C65" s="2"/>
      <c r="D65" s="2"/>
    </row>
    <row r="66" spans="1:4" x14ac:dyDescent="0.2">
      <c r="A66" s="1"/>
      <c r="B66" s="2"/>
      <c r="C66" s="2"/>
      <c r="D66" s="2"/>
    </row>
    <row r="67" spans="1:4" x14ac:dyDescent="0.2">
      <c r="A67" s="1"/>
      <c r="B67" s="2"/>
      <c r="C67" s="2"/>
      <c r="D67" s="2"/>
    </row>
    <row r="68" spans="1:4" x14ac:dyDescent="0.2">
      <c r="A68" s="1"/>
      <c r="B68" s="2"/>
      <c r="C68" s="2"/>
      <c r="D68" s="2"/>
    </row>
    <row r="69" spans="1:4" x14ac:dyDescent="0.2">
      <c r="A69" s="1"/>
      <c r="B69" s="2"/>
      <c r="C69" s="2"/>
      <c r="D69" s="2"/>
    </row>
    <row r="70" spans="1:4" x14ac:dyDescent="0.2">
      <c r="A70" s="1"/>
      <c r="B70" s="2"/>
      <c r="C70" s="2"/>
      <c r="D70" s="2"/>
    </row>
    <row r="71" spans="1:4" x14ac:dyDescent="0.2">
      <c r="A71" s="1"/>
      <c r="B71" s="2"/>
      <c r="C71" s="2"/>
      <c r="D71" s="2"/>
    </row>
    <row r="72" spans="1:4" x14ac:dyDescent="0.2">
      <c r="A72" s="1"/>
      <c r="B72" s="2"/>
      <c r="C72" s="2"/>
      <c r="D72" s="2"/>
    </row>
    <row r="73" spans="1:4" x14ac:dyDescent="0.2">
      <c r="A73" s="1"/>
      <c r="B73" s="2"/>
      <c r="C73" s="2"/>
      <c r="D73" s="2"/>
    </row>
    <row r="74" spans="1:4" x14ac:dyDescent="0.2">
      <c r="A74" s="1"/>
      <c r="B74" s="2"/>
      <c r="C74" s="2"/>
      <c r="D74" s="2"/>
    </row>
    <row r="75" spans="1:4" x14ac:dyDescent="0.2">
      <c r="A75" s="1"/>
      <c r="B75" s="2"/>
      <c r="C75" s="2"/>
      <c r="D75" s="2"/>
    </row>
    <row r="76" spans="1:4" x14ac:dyDescent="0.2">
      <c r="A76" s="1"/>
      <c r="B76" s="2"/>
      <c r="C76" s="2"/>
      <c r="D76" s="2"/>
    </row>
    <row r="77" spans="1:4" x14ac:dyDescent="0.2">
      <c r="A77" s="1"/>
      <c r="B77" s="2"/>
      <c r="C77" s="2"/>
      <c r="D77" s="2"/>
    </row>
    <row r="78" spans="1:4" x14ac:dyDescent="0.2">
      <c r="A78" s="1"/>
      <c r="B78" s="2"/>
      <c r="C78" s="2"/>
      <c r="D78" s="2"/>
    </row>
    <row r="79" spans="1:4" x14ac:dyDescent="0.2">
      <c r="A79" s="1"/>
      <c r="B79" s="2"/>
      <c r="C79" s="2"/>
      <c r="D79" s="2"/>
    </row>
    <row r="80" spans="1:4" x14ac:dyDescent="0.2">
      <c r="A80" s="1"/>
      <c r="B80" s="2"/>
      <c r="C80" s="2"/>
      <c r="D80" s="2"/>
    </row>
    <row r="81" spans="1:4" x14ac:dyDescent="0.2">
      <c r="A81" s="1"/>
      <c r="B81" s="2"/>
      <c r="C81" s="2"/>
      <c r="D81" s="2"/>
    </row>
    <row r="82" spans="1:4" x14ac:dyDescent="0.2">
      <c r="A82" s="1"/>
      <c r="B82" s="2"/>
      <c r="C82" s="2"/>
      <c r="D82" s="2"/>
    </row>
    <row r="83" spans="1:4" x14ac:dyDescent="0.2">
      <c r="A83" s="1"/>
      <c r="B83" s="2"/>
      <c r="C83" s="2"/>
      <c r="D83" s="2"/>
    </row>
    <row r="84" spans="1:4" x14ac:dyDescent="0.2">
      <c r="A84" s="1"/>
      <c r="B84" s="2"/>
      <c r="C84" s="2"/>
      <c r="D84" s="2"/>
    </row>
    <row r="85" spans="1:4" x14ac:dyDescent="0.2">
      <c r="A85" s="1"/>
      <c r="B85" s="2"/>
      <c r="C85" s="2"/>
      <c r="D85" s="2"/>
    </row>
    <row r="86" spans="1:4" x14ac:dyDescent="0.2">
      <c r="A86" s="1"/>
      <c r="B86" s="2"/>
      <c r="C86" s="2"/>
      <c r="D86" s="2"/>
    </row>
    <row r="87" spans="1:4" x14ac:dyDescent="0.2">
      <c r="A87" s="1"/>
      <c r="B87" s="2"/>
      <c r="C87" s="2"/>
      <c r="D87" s="2"/>
    </row>
    <row r="88" spans="1:4" x14ac:dyDescent="0.2">
      <c r="A88" s="1"/>
      <c r="B88" s="2"/>
      <c r="C88" s="2"/>
      <c r="D88" s="2"/>
    </row>
    <row r="89" spans="1:4" x14ac:dyDescent="0.2">
      <c r="A89" s="1"/>
      <c r="B89" s="2"/>
      <c r="C89" s="2"/>
      <c r="D89" s="2"/>
    </row>
    <row r="90" spans="1:4" x14ac:dyDescent="0.2">
      <c r="A90" s="1"/>
      <c r="B90" s="2"/>
      <c r="C90" s="2"/>
      <c r="D90" s="2"/>
    </row>
    <row r="91" spans="1:4" x14ac:dyDescent="0.2">
      <c r="A91" s="1"/>
      <c r="B91" s="2"/>
      <c r="C91" s="2"/>
      <c r="D91" s="2"/>
    </row>
    <row r="92" spans="1:4" x14ac:dyDescent="0.2">
      <c r="A92" s="1"/>
      <c r="B92" s="2"/>
      <c r="C92" s="2"/>
      <c r="D92" s="2"/>
    </row>
    <row r="93" spans="1:4" x14ac:dyDescent="0.2">
      <c r="A93" s="1"/>
      <c r="B93" s="2"/>
      <c r="C93" s="2"/>
      <c r="D93" s="2"/>
    </row>
    <row r="94" spans="1:4" x14ac:dyDescent="0.2">
      <c r="A94" s="1"/>
      <c r="B94" s="2"/>
      <c r="C94" s="2"/>
      <c r="D94" s="2"/>
    </row>
  </sheetData>
  <mergeCells count="2">
    <mergeCell ref="A2:E2"/>
    <mergeCell ref="A1:E1"/>
  </mergeCells>
  <phoneticPr fontId="0" type="noConversion"/>
  <pageMargins left="0.75" right="0.75" top="0.75" bottom="1" header="0.5" footer="0.5"/>
  <pageSetup scale="85" orientation="landscape" horizontalDpi="300" verticalDpi="300" r:id="rId1"/>
  <headerFooter alignWithMargins="0"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A!Print_Area_MI</vt:lpstr>
    </vt:vector>
  </TitlesOfParts>
  <Company>WSU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Winters</dc:creator>
  <cp:lastModifiedBy>Pletcher, Lyndsay</cp:lastModifiedBy>
  <cp:lastPrinted>2015-06-24T14:07:15Z</cp:lastPrinted>
  <dcterms:created xsi:type="dcterms:W3CDTF">2000-04-10T19:12:52Z</dcterms:created>
  <dcterms:modified xsi:type="dcterms:W3CDTF">2022-05-27T14:31:51Z</dcterms:modified>
</cp:coreProperties>
</file>