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O:\OPA_Office\OPA_Website\lvl1_Factbooks\factbooks10yr\"/>
    </mc:Choice>
  </mc:AlternateContent>
  <xr:revisionPtr revIDLastSave="0" documentId="13_ncr:1_{9596036C-A863-4EE2-B011-8C4DFA125ECF}" xr6:coauthVersionLast="47" xr6:coauthVersionMax="47" xr10:uidLastSave="{00000000-0000-0000-0000-000000000000}"/>
  <bookViews>
    <workbookView xWindow="15240" yWindow="3600" windowWidth="22335" windowHeight="17145" xr2:uid="{00000000-000D-0000-FFFF-FFFF00000000}"/>
  </bookViews>
  <sheets>
    <sheet name="MCG_unit_index" sheetId="3" r:id="rId1"/>
    <sheet name="MCGunit_majors_Fall" sheetId="2" r:id="rId2"/>
    <sheet name="MCGunit_majors_FL_UG" sheetId="9" r:id="rId3"/>
    <sheet name="MCGunit_majors_FL_GR" sheetId="11" r:id="rId4"/>
    <sheet name="MCGunit_majors_Spring" sheetId="14" r:id="rId5"/>
    <sheet name="MCGunit_SP_UG" sheetId="15" r:id="rId6"/>
    <sheet name="MCGunit_SP_GR" sheetId="16" r:id="rId7"/>
    <sheet name="MCGunit_majors_Summer" sheetId="17" r:id="rId8"/>
    <sheet name="MCGunit_majors_SU_UG" sheetId="18" r:id="rId9"/>
    <sheet name="MCGunit_majors_SU_GR" sheetId="19" r:id="rId10"/>
  </sheets>
  <definedNames>
    <definedName name="_xlnm.Print_Titles" localSheetId="1">MCGunit_majors_Fall!$3:$6</definedName>
    <definedName name="_xlnm.Print_Titles" localSheetId="3">MCGunit_majors_FL_GR!$3:$5</definedName>
    <definedName name="_xlnm.Print_Titles" localSheetId="2">MCGunit_majors_FL_UG!$3:$6</definedName>
    <definedName name="_xlnm.Print_Titles" localSheetId="4">MCGunit_majors_Spring!$3:$6</definedName>
    <definedName name="_xlnm.Print_Titles" localSheetId="9">MCGunit_majors_SU_GR!$3:$6</definedName>
    <definedName name="_xlnm.Print_Titles" localSheetId="8">MCGunit_majors_SU_UG!$3:$6</definedName>
    <definedName name="_xlnm.Print_Titles" localSheetId="7">MCGunit_majors_Summer!$3:$6</definedName>
    <definedName name="_xlnm.Print_Titles" localSheetId="6">MCGunit_SP_GR!$3:$6</definedName>
    <definedName name="_xlnm.Print_Titles" localSheetId="5">MCGunit_SP_UG!$3:$6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7" i="19" l="1"/>
  <c r="D7" i="19"/>
  <c r="E7" i="19"/>
  <c r="F7" i="19"/>
  <c r="G7" i="19"/>
  <c r="H7" i="19"/>
  <c r="I7" i="19"/>
  <c r="J7" i="19"/>
  <c r="K7" i="19"/>
  <c r="B7" i="19"/>
  <c r="C7" i="18"/>
  <c r="D7" i="18"/>
  <c r="E7" i="18"/>
  <c r="F7" i="18"/>
  <c r="G7" i="18"/>
  <c r="H7" i="18"/>
  <c r="I7" i="18"/>
  <c r="J7" i="18"/>
  <c r="K7" i="18"/>
  <c r="B7" i="18"/>
  <c r="C7" i="17"/>
  <c r="D7" i="17"/>
  <c r="E7" i="17"/>
  <c r="F7" i="17"/>
  <c r="G7" i="17"/>
  <c r="H7" i="17"/>
  <c r="I7" i="17"/>
  <c r="J7" i="17"/>
  <c r="K7" i="17"/>
  <c r="B7" i="17"/>
  <c r="C7" i="16"/>
  <c r="D7" i="16"/>
  <c r="E7" i="16"/>
  <c r="F7" i="16"/>
  <c r="G7" i="16"/>
  <c r="H7" i="16"/>
  <c r="I7" i="16"/>
  <c r="J7" i="16"/>
  <c r="K7" i="16"/>
  <c r="B7" i="16"/>
  <c r="C7" i="15"/>
  <c r="D7" i="15"/>
  <c r="E7" i="15"/>
  <c r="F7" i="15"/>
  <c r="G7" i="15"/>
  <c r="H7" i="15"/>
  <c r="I7" i="15"/>
  <c r="J7" i="15"/>
  <c r="K7" i="15"/>
  <c r="B7" i="15"/>
  <c r="C7" i="9"/>
  <c r="D7" i="9"/>
  <c r="E7" i="9"/>
  <c r="F7" i="9"/>
  <c r="G7" i="9"/>
  <c r="H7" i="9"/>
  <c r="I7" i="9"/>
  <c r="J7" i="9"/>
  <c r="K7" i="9"/>
  <c r="B7" i="9"/>
  <c r="C6" i="11"/>
  <c r="D6" i="11"/>
  <c r="E6" i="11"/>
  <c r="F6" i="11"/>
  <c r="G6" i="11"/>
  <c r="H6" i="11"/>
  <c r="I6" i="11"/>
  <c r="J6" i="11"/>
  <c r="K6" i="11"/>
  <c r="B6" i="11"/>
  <c r="C7" i="14"/>
  <c r="D7" i="14"/>
  <c r="E7" i="14"/>
  <c r="F7" i="14"/>
  <c r="G7" i="14"/>
  <c r="H7" i="14"/>
  <c r="I7" i="14"/>
  <c r="J7" i="14"/>
  <c r="K7" i="14"/>
  <c r="B7" i="14"/>
  <c r="C7" i="2"/>
  <c r="D7" i="2"/>
  <c r="E7" i="2"/>
  <c r="F7" i="2"/>
  <c r="G7" i="2"/>
  <c r="H7" i="2"/>
  <c r="I7" i="2"/>
  <c r="J7" i="2"/>
  <c r="K7" i="2"/>
  <c r="N7" i="2" s="1"/>
  <c r="B7" i="2"/>
  <c r="N59" i="19"/>
  <c r="O59" i="19"/>
  <c r="N60" i="19"/>
  <c r="O60" i="19"/>
  <c r="L59" i="19"/>
  <c r="M59" i="19"/>
  <c r="L60" i="19"/>
  <c r="M60" i="19"/>
  <c r="N67" i="18"/>
  <c r="O67" i="18"/>
  <c r="N68" i="18"/>
  <c r="O68" i="18"/>
  <c r="L67" i="18"/>
  <c r="M67" i="18"/>
  <c r="L68" i="18"/>
  <c r="M68" i="18"/>
  <c r="N21" i="18"/>
  <c r="O21" i="18"/>
  <c r="L21" i="18"/>
  <c r="M21" i="18"/>
  <c r="N83" i="17"/>
  <c r="O83" i="17"/>
  <c r="N84" i="17"/>
  <c r="O84" i="17"/>
  <c r="M83" i="17"/>
  <c r="M84" i="17"/>
  <c r="L83" i="17"/>
  <c r="L84" i="17"/>
  <c r="O9" i="14"/>
  <c r="N9" i="14"/>
  <c r="O15" i="14"/>
  <c r="O96" i="16"/>
  <c r="N96" i="16"/>
  <c r="M96" i="16"/>
  <c r="O95" i="19"/>
  <c r="O96" i="19"/>
  <c r="N95" i="19"/>
  <c r="N96" i="19"/>
  <c r="M95" i="19"/>
  <c r="M96" i="19"/>
  <c r="L95" i="19"/>
  <c r="L96" i="19"/>
  <c r="O25" i="19"/>
  <c r="O26" i="19"/>
  <c r="O27" i="19"/>
  <c r="N25" i="19"/>
  <c r="N26" i="19"/>
  <c r="N27" i="19"/>
  <c r="N24" i="19"/>
  <c r="L25" i="19"/>
  <c r="M25" i="19"/>
  <c r="L26" i="19"/>
  <c r="M26" i="19"/>
  <c r="L27" i="19"/>
  <c r="M27" i="19"/>
  <c r="O93" i="19"/>
  <c r="N93" i="19"/>
  <c r="M93" i="19"/>
  <c r="L93" i="19"/>
  <c r="O92" i="19"/>
  <c r="N92" i="19"/>
  <c r="M92" i="19"/>
  <c r="L92" i="19"/>
  <c r="O90" i="19"/>
  <c r="N90" i="19"/>
  <c r="M90" i="19"/>
  <c r="L90" i="19"/>
  <c r="O89" i="19"/>
  <c r="N89" i="19"/>
  <c r="M89" i="19"/>
  <c r="L89" i="19"/>
  <c r="O87" i="19"/>
  <c r="N87" i="19"/>
  <c r="M87" i="19"/>
  <c r="L87" i="19"/>
  <c r="O86" i="19"/>
  <c r="N86" i="19"/>
  <c r="M86" i="19"/>
  <c r="L86" i="19"/>
  <c r="O85" i="19"/>
  <c r="N85" i="19"/>
  <c r="M85" i="19"/>
  <c r="L85" i="19"/>
  <c r="O84" i="19"/>
  <c r="N84" i="19"/>
  <c r="M84" i="19"/>
  <c r="L84" i="19"/>
  <c r="O83" i="19"/>
  <c r="N83" i="19"/>
  <c r="M83" i="19"/>
  <c r="L83" i="19"/>
  <c r="O82" i="19"/>
  <c r="N82" i="19"/>
  <c r="M82" i="19"/>
  <c r="L82" i="19"/>
  <c r="O81" i="19"/>
  <c r="N81" i="19"/>
  <c r="M81" i="19"/>
  <c r="L81" i="19"/>
  <c r="O80" i="19"/>
  <c r="N80" i="19"/>
  <c r="M80" i="19"/>
  <c r="L80" i="19"/>
  <c r="O79" i="19"/>
  <c r="N79" i="19"/>
  <c r="M79" i="19"/>
  <c r="L79" i="19"/>
  <c r="O78" i="19"/>
  <c r="N78" i="19"/>
  <c r="M78" i="19"/>
  <c r="L78" i="19"/>
  <c r="O77" i="19"/>
  <c r="N77" i="19"/>
  <c r="M77" i="19"/>
  <c r="L77" i="19"/>
  <c r="O75" i="19"/>
  <c r="N75" i="19"/>
  <c r="M75" i="19"/>
  <c r="L75" i="19"/>
  <c r="O74" i="19"/>
  <c r="N74" i="19"/>
  <c r="M74" i="19"/>
  <c r="L74" i="19"/>
  <c r="O73" i="19"/>
  <c r="N73" i="19"/>
  <c r="M73" i="19"/>
  <c r="L73" i="19"/>
  <c r="O72" i="19"/>
  <c r="N72" i="19"/>
  <c r="M72" i="19"/>
  <c r="L72" i="19"/>
  <c r="O71" i="19"/>
  <c r="N71" i="19"/>
  <c r="M71" i="19"/>
  <c r="L71" i="19"/>
  <c r="O70" i="19"/>
  <c r="N70" i="19"/>
  <c r="M70" i="19"/>
  <c r="L70" i="19"/>
  <c r="O69" i="19"/>
  <c r="N69" i="19"/>
  <c r="M69" i="19"/>
  <c r="L69" i="19"/>
  <c r="O67" i="19"/>
  <c r="N67" i="19"/>
  <c r="M67" i="19"/>
  <c r="L67" i="19"/>
  <c r="O66" i="19"/>
  <c r="N66" i="19"/>
  <c r="M66" i="19"/>
  <c r="L66" i="19"/>
  <c r="O65" i="19"/>
  <c r="N65" i="19"/>
  <c r="M65" i="19"/>
  <c r="L65" i="19"/>
  <c r="O64" i="19"/>
  <c r="N64" i="19"/>
  <c r="M64" i="19"/>
  <c r="L64" i="19"/>
  <c r="O63" i="19"/>
  <c r="N63" i="19"/>
  <c r="M63" i="19"/>
  <c r="L63" i="19"/>
  <c r="O62" i="19"/>
  <c r="N62" i="19"/>
  <c r="M62" i="19"/>
  <c r="L62" i="19"/>
  <c r="O58" i="19"/>
  <c r="N58" i="19"/>
  <c r="M58" i="19"/>
  <c r="L58" i="19"/>
  <c r="O57" i="19"/>
  <c r="N57" i="19"/>
  <c r="M57" i="19"/>
  <c r="L57" i="19"/>
  <c r="O56" i="19"/>
  <c r="N56" i="19"/>
  <c r="M56" i="19"/>
  <c r="L56" i="19"/>
  <c r="O55" i="19"/>
  <c r="N55" i="19"/>
  <c r="M55" i="19"/>
  <c r="L55" i="19"/>
  <c r="O54" i="19"/>
  <c r="N54" i="19"/>
  <c r="M54" i="19"/>
  <c r="L54" i="19"/>
  <c r="O53" i="19"/>
  <c r="N53" i="19"/>
  <c r="M53" i="19"/>
  <c r="L53" i="19"/>
  <c r="O52" i="19"/>
  <c r="N52" i="19"/>
  <c r="M52" i="19"/>
  <c r="L52" i="19"/>
  <c r="O51" i="19"/>
  <c r="N51" i="19"/>
  <c r="M51" i="19"/>
  <c r="L51" i="19"/>
  <c r="O50" i="19"/>
  <c r="N50" i="19"/>
  <c r="M50" i="19"/>
  <c r="L50" i="19"/>
  <c r="O49" i="19"/>
  <c r="N49" i="19"/>
  <c r="M49" i="19"/>
  <c r="L49" i="19"/>
  <c r="O47" i="19"/>
  <c r="N47" i="19"/>
  <c r="M47" i="19"/>
  <c r="L47" i="19"/>
  <c r="O46" i="19"/>
  <c r="N46" i="19"/>
  <c r="M46" i="19"/>
  <c r="L46" i="19"/>
  <c r="O45" i="19"/>
  <c r="N45" i="19"/>
  <c r="M45" i="19"/>
  <c r="L45" i="19"/>
  <c r="O44" i="19"/>
  <c r="N44" i="19"/>
  <c r="M44" i="19"/>
  <c r="L44" i="19"/>
  <c r="O43" i="19"/>
  <c r="N43" i="19"/>
  <c r="M43" i="19"/>
  <c r="L43" i="19"/>
  <c r="O42" i="19"/>
  <c r="N42" i="19"/>
  <c r="M42" i="19"/>
  <c r="L42" i="19"/>
  <c r="O40" i="19"/>
  <c r="N40" i="19"/>
  <c r="M40" i="19"/>
  <c r="L40" i="19"/>
  <c r="O39" i="19"/>
  <c r="N39" i="19"/>
  <c r="M39" i="19"/>
  <c r="L39" i="19"/>
  <c r="O38" i="19"/>
  <c r="N38" i="19"/>
  <c r="M38" i="19"/>
  <c r="L38" i="19"/>
  <c r="O37" i="19"/>
  <c r="N37" i="19"/>
  <c r="M37" i="19"/>
  <c r="L37" i="19"/>
  <c r="O36" i="19"/>
  <c r="N36" i="19"/>
  <c r="M36" i="19"/>
  <c r="L36" i="19"/>
  <c r="O35" i="19"/>
  <c r="N35" i="19"/>
  <c r="M35" i="19"/>
  <c r="L35" i="19"/>
  <c r="O34" i="19"/>
  <c r="N34" i="19"/>
  <c r="M34" i="19"/>
  <c r="L34" i="19"/>
  <c r="O33" i="19"/>
  <c r="N33" i="19"/>
  <c r="M33" i="19"/>
  <c r="L33" i="19"/>
  <c r="O32" i="19"/>
  <c r="N32" i="19"/>
  <c r="M32" i="19"/>
  <c r="L32" i="19"/>
  <c r="O31" i="19"/>
  <c r="N31" i="19"/>
  <c r="M31" i="19"/>
  <c r="L31" i="19"/>
  <c r="O30" i="19"/>
  <c r="N30" i="19"/>
  <c r="M30" i="19"/>
  <c r="L30" i="19"/>
  <c r="O29" i="19"/>
  <c r="N29" i="19"/>
  <c r="M29" i="19"/>
  <c r="L29" i="19"/>
  <c r="O24" i="19"/>
  <c r="M24" i="19"/>
  <c r="L24" i="19"/>
  <c r="O23" i="19"/>
  <c r="N23" i="19"/>
  <c r="M23" i="19"/>
  <c r="L23" i="19"/>
  <c r="O22" i="19"/>
  <c r="N22" i="19"/>
  <c r="M22" i="19"/>
  <c r="L22" i="19"/>
  <c r="O21" i="19"/>
  <c r="N21" i="19"/>
  <c r="M21" i="19"/>
  <c r="L21" i="19"/>
  <c r="O20" i="19"/>
  <c r="N20" i="19"/>
  <c r="M20" i="19"/>
  <c r="L20" i="19"/>
  <c r="O19" i="19"/>
  <c r="N19" i="19"/>
  <c r="M19" i="19"/>
  <c r="L19" i="19"/>
  <c r="O18" i="19"/>
  <c r="N18" i="19"/>
  <c r="M18" i="19"/>
  <c r="L18" i="19"/>
  <c r="O16" i="19"/>
  <c r="N16" i="19"/>
  <c r="M16" i="19"/>
  <c r="L16" i="19"/>
  <c r="O15" i="19"/>
  <c r="N15" i="19"/>
  <c r="M15" i="19"/>
  <c r="L15" i="19"/>
  <c r="O14" i="19"/>
  <c r="N14" i="19"/>
  <c r="M14" i="19"/>
  <c r="L14" i="19"/>
  <c r="O13" i="19"/>
  <c r="N13" i="19"/>
  <c r="M13" i="19"/>
  <c r="L13" i="19"/>
  <c r="O12" i="19"/>
  <c r="N12" i="19"/>
  <c r="M12" i="19"/>
  <c r="L12" i="19"/>
  <c r="O11" i="19"/>
  <c r="N11" i="19"/>
  <c r="M11" i="19"/>
  <c r="L11" i="19"/>
  <c r="O10" i="19"/>
  <c r="N10" i="19"/>
  <c r="M10" i="19"/>
  <c r="L10" i="19"/>
  <c r="O9" i="19"/>
  <c r="N9" i="19"/>
  <c r="M9" i="19"/>
  <c r="L9" i="19"/>
  <c r="O121" i="18"/>
  <c r="N121" i="18"/>
  <c r="M121" i="18"/>
  <c r="L121" i="18"/>
  <c r="O120" i="18"/>
  <c r="N120" i="18"/>
  <c r="M120" i="18"/>
  <c r="L120" i="18"/>
  <c r="O118" i="18"/>
  <c r="N118" i="18"/>
  <c r="M118" i="18"/>
  <c r="L118" i="18"/>
  <c r="O117" i="18"/>
  <c r="N117" i="18"/>
  <c r="M117" i="18"/>
  <c r="L117" i="18"/>
  <c r="O116" i="18"/>
  <c r="N116" i="18"/>
  <c r="M116" i="18"/>
  <c r="L116" i="18"/>
  <c r="O115" i="18"/>
  <c r="N115" i="18"/>
  <c r="M115" i="18"/>
  <c r="L115" i="18"/>
  <c r="O114" i="18"/>
  <c r="N114" i="18"/>
  <c r="M114" i="18"/>
  <c r="L114" i="18"/>
  <c r="O113" i="18"/>
  <c r="N113" i="18"/>
  <c r="M113" i="18"/>
  <c r="L113" i="18"/>
  <c r="O111" i="18"/>
  <c r="N111" i="18"/>
  <c r="M111" i="18"/>
  <c r="L111" i="18"/>
  <c r="O110" i="18"/>
  <c r="N110" i="18"/>
  <c r="M110" i="18"/>
  <c r="L110" i="18"/>
  <c r="O109" i="18"/>
  <c r="N109" i="18"/>
  <c r="M109" i="18"/>
  <c r="L109" i="18"/>
  <c r="O108" i="18"/>
  <c r="N108" i="18"/>
  <c r="M108" i="18"/>
  <c r="L108" i="18"/>
  <c r="O107" i="18"/>
  <c r="N107" i="18"/>
  <c r="M107" i="18"/>
  <c r="L107" i="18"/>
  <c r="O106" i="18"/>
  <c r="N106" i="18"/>
  <c r="M106" i="18"/>
  <c r="L106" i="18"/>
  <c r="O105" i="18"/>
  <c r="N105" i="18"/>
  <c r="M105" i="18"/>
  <c r="L105" i="18"/>
  <c r="O104" i="18"/>
  <c r="N104" i="18"/>
  <c r="M104" i="18"/>
  <c r="L104" i="18"/>
  <c r="O103" i="18"/>
  <c r="N103" i="18"/>
  <c r="M103" i="18"/>
  <c r="L103" i="18"/>
  <c r="O102" i="18"/>
  <c r="N102" i="18"/>
  <c r="M102" i="18"/>
  <c r="L102" i="18"/>
  <c r="O101" i="18"/>
  <c r="N101" i="18"/>
  <c r="M101" i="18"/>
  <c r="L101" i="18"/>
  <c r="O100" i="18"/>
  <c r="N100" i="18"/>
  <c r="M100" i="18"/>
  <c r="L100" i="18"/>
  <c r="O99" i="18"/>
  <c r="N99" i="18"/>
  <c r="M99" i="18"/>
  <c r="L99" i="18"/>
  <c r="O98" i="18"/>
  <c r="N98" i="18"/>
  <c r="M98" i="18"/>
  <c r="L98" i="18"/>
  <c r="O97" i="18"/>
  <c r="N97" i="18"/>
  <c r="M97" i="18"/>
  <c r="L97" i="18"/>
  <c r="O95" i="18"/>
  <c r="N95" i="18"/>
  <c r="M95" i="18"/>
  <c r="L95" i="18"/>
  <c r="O94" i="18"/>
  <c r="N94" i="18"/>
  <c r="M94" i="18"/>
  <c r="L94" i="18"/>
  <c r="O93" i="18"/>
  <c r="N93" i="18"/>
  <c r="M93" i="18"/>
  <c r="L93" i="18"/>
  <c r="O92" i="18"/>
  <c r="N92" i="18"/>
  <c r="M92" i="18"/>
  <c r="L92" i="18"/>
  <c r="O91" i="18"/>
  <c r="N91" i="18"/>
  <c r="M91" i="18"/>
  <c r="L91" i="18"/>
  <c r="O90" i="18"/>
  <c r="N90" i="18"/>
  <c r="M90" i="18"/>
  <c r="L90" i="18"/>
  <c r="O89" i="18"/>
  <c r="N89" i="18"/>
  <c r="M89" i="18"/>
  <c r="L89" i="18"/>
  <c r="O88" i="18"/>
  <c r="N88" i="18"/>
  <c r="M88" i="18"/>
  <c r="L88" i="18"/>
  <c r="O87" i="18"/>
  <c r="N87" i="18"/>
  <c r="M87" i="18"/>
  <c r="L87" i="18"/>
  <c r="O86" i="18"/>
  <c r="N86" i="18"/>
  <c r="M86" i="18"/>
  <c r="L86" i="18"/>
  <c r="O85" i="18"/>
  <c r="N85" i="18"/>
  <c r="M85" i="18"/>
  <c r="L85" i="18"/>
  <c r="O84" i="18"/>
  <c r="N84" i="18"/>
  <c r="M84" i="18"/>
  <c r="L84" i="18"/>
  <c r="O83" i="18"/>
  <c r="N83" i="18"/>
  <c r="M83" i="18"/>
  <c r="L83" i="18"/>
  <c r="O81" i="18"/>
  <c r="N81" i="18"/>
  <c r="M81" i="18"/>
  <c r="L81" i="18"/>
  <c r="O80" i="18"/>
  <c r="N80" i="18"/>
  <c r="M80" i="18"/>
  <c r="L80" i="18"/>
  <c r="O79" i="18"/>
  <c r="N79" i="18"/>
  <c r="M79" i="18"/>
  <c r="L79" i="18"/>
  <c r="O78" i="18"/>
  <c r="N78" i="18"/>
  <c r="M78" i="18"/>
  <c r="L78" i="18"/>
  <c r="O77" i="18"/>
  <c r="N77" i="18"/>
  <c r="M77" i="18"/>
  <c r="L77" i="18"/>
  <c r="O76" i="18"/>
  <c r="N76" i="18"/>
  <c r="M76" i="18"/>
  <c r="L76" i="18"/>
  <c r="O75" i="18"/>
  <c r="N75" i="18"/>
  <c r="M75" i="18"/>
  <c r="L75" i="18"/>
  <c r="O74" i="18"/>
  <c r="N74" i="18"/>
  <c r="M74" i="18"/>
  <c r="L74" i="18"/>
  <c r="O73" i="18"/>
  <c r="N73" i="18"/>
  <c r="M73" i="18"/>
  <c r="L73" i="18"/>
  <c r="O72" i="18"/>
  <c r="N72" i="18"/>
  <c r="M72" i="18"/>
  <c r="L72" i="18"/>
  <c r="O71" i="18"/>
  <c r="N71" i="18"/>
  <c r="M71" i="18"/>
  <c r="L71" i="18"/>
  <c r="O70" i="18"/>
  <c r="N70" i="18"/>
  <c r="M70" i="18"/>
  <c r="L70" i="18"/>
  <c r="O66" i="18"/>
  <c r="N66" i="18"/>
  <c r="M66" i="18"/>
  <c r="L66" i="18"/>
  <c r="O65" i="18"/>
  <c r="N65" i="18"/>
  <c r="M65" i="18"/>
  <c r="L65" i="18"/>
  <c r="O64" i="18"/>
  <c r="N64" i="18"/>
  <c r="M64" i="18"/>
  <c r="L64" i="18"/>
  <c r="O63" i="18"/>
  <c r="N63" i="18"/>
  <c r="M63" i="18"/>
  <c r="L63" i="18"/>
  <c r="O62" i="18"/>
  <c r="N62" i="18"/>
  <c r="M62" i="18"/>
  <c r="L62" i="18"/>
  <c r="O61" i="18"/>
  <c r="N61" i="18"/>
  <c r="M61" i="18"/>
  <c r="L61" i="18"/>
  <c r="O60" i="18"/>
  <c r="N60" i="18"/>
  <c r="M60" i="18"/>
  <c r="L60" i="18"/>
  <c r="O59" i="18"/>
  <c r="N59" i="18"/>
  <c r="M59" i="18"/>
  <c r="L59" i="18"/>
  <c r="O58" i="18"/>
  <c r="N58" i="18"/>
  <c r="M58" i="18"/>
  <c r="L58" i="18"/>
  <c r="O57" i="18"/>
  <c r="N57" i="18"/>
  <c r="M57" i="18"/>
  <c r="L57" i="18"/>
  <c r="O56" i="18"/>
  <c r="N56" i="18"/>
  <c r="M56" i="18"/>
  <c r="L56" i="18"/>
  <c r="O54" i="18"/>
  <c r="N54" i="18"/>
  <c r="M54" i="18"/>
  <c r="L54" i="18"/>
  <c r="O53" i="18"/>
  <c r="N53" i="18"/>
  <c r="M53" i="18"/>
  <c r="L53" i="18"/>
  <c r="O52" i="18"/>
  <c r="N52" i="18"/>
  <c r="M52" i="18"/>
  <c r="L52" i="18"/>
  <c r="O51" i="18"/>
  <c r="N51" i="18"/>
  <c r="M51" i="18"/>
  <c r="L51" i="18"/>
  <c r="O50" i="18"/>
  <c r="N50" i="18"/>
  <c r="M50" i="18"/>
  <c r="L50" i="18"/>
  <c r="O49" i="18"/>
  <c r="N49" i="18"/>
  <c r="M49" i="18"/>
  <c r="L49" i="18"/>
  <c r="O48" i="18"/>
  <c r="N48" i="18"/>
  <c r="M48" i="18"/>
  <c r="L48" i="18"/>
  <c r="O47" i="18"/>
  <c r="N47" i="18"/>
  <c r="M47" i="18"/>
  <c r="L47" i="18"/>
  <c r="O46" i="18"/>
  <c r="N46" i="18"/>
  <c r="M46" i="18"/>
  <c r="L46" i="18"/>
  <c r="O45" i="18"/>
  <c r="N45" i="18"/>
  <c r="M45" i="18"/>
  <c r="L45" i="18"/>
  <c r="O44" i="18"/>
  <c r="N44" i="18"/>
  <c r="M44" i="18"/>
  <c r="L44" i="18"/>
  <c r="O43" i="18"/>
  <c r="N43" i="18"/>
  <c r="M43" i="18"/>
  <c r="L43" i="18"/>
  <c r="O41" i="18"/>
  <c r="N41" i="18"/>
  <c r="M41" i="18"/>
  <c r="L41" i="18"/>
  <c r="O40" i="18"/>
  <c r="N40" i="18"/>
  <c r="M40" i="18"/>
  <c r="L40" i="18"/>
  <c r="O39" i="18"/>
  <c r="N39" i="18"/>
  <c r="M39" i="18"/>
  <c r="L39" i="18"/>
  <c r="O38" i="18"/>
  <c r="N38" i="18"/>
  <c r="M38" i="18"/>
  <c r="L38" i="18"/>
  <c r="O37" i="18"/>
  <c r="N37" i="18"/>
  <c r="M37" i="18"/>
  <c r="L37" i="18"/>
  <c r="O36" i="18"/>
  <c r="N36" i="18"/>
  <c r="M36" i="18"/>
  <c r="L36" i="18"/>
  <c r="O35" i="18"/>
  <c r="N35" i="18"/>
  <c r="M35" i="18"/>
  <c r="L35" i="18"/>
  <c r="O34" i="18"/>
  <c r="N34" i="18"/>
  <c r="M34" i="18"/>
  <c r="L34" i="18"/>
  <c r="O33" i="18"/>
  <c r="N33" i="18"/>
  <c r="M33" i="18"/>
  <c r="L33" i="18"/>
  <c r="O32" i="18"/>
  <c r="N32" i="18"/>
  <c r="M32" i="18"/>
  <c r="L32" i="18"/>
  <c r="O31" i="18"/>
  <c r="N31" i="18"/>
  <c r="M31" i="18"/>
  <c r="L31" i="18"/>
  <c r="O30" i="18"/>
  <c r="N30" i="18"/>
  <c r="M30" i="18"/>
  <c r="L30" i="18"/>
  <c r="O28" i="18"/>
  <c r="N28" i="18"/>
  <c r="M28" i="18"/>
  <c r="L28" i="18"/>
  <c r="O27" i="18"/>
  <c r="N27" i="18"/>
  <c r="M27" i="18"/>
  <c r="L27" i="18"/>
  <c r="O26" i="18"/>
  <c r="N26" i="18"/>
  <c r="M26" i="18"/>
  <c r="L26" i="18"/>
  <c r="O25" i="18"/>
  <c r="N25" i="18"/>
  <c r="M25" i="18"/>
  <c r="L25" i="18"/>
  <c r="O24" i="18"/>
  <c r="N24" i="18"/>
  <c r="M24" i="18"/>
  <c r="L24" i="18"/>
  <c r="O23" i="18"/>
  <c r="N23" i="18"/>
  <c r="M23" i="18"/>
  <c r="L23" i="18"/>
  <c r="O20" i="18"/>
  <c r="N20" i="18"/>
  <c r="M20" i="18"/>
  <c r="L20" i="18"/>
  <c r="O19" i="18"/>
  <c r="N19" i="18"/>
  <c r="M19" i="18"/>
  <c r="L19" i="18"/>
  <c r="O18" i="18"/>
  <c r="N18" i="18"/>
  <c r="M18" i="18"/>
  <c r="L18" i="18"/>
  <c r="O17" i="18"/>
  <c r="N17" i="18"/>
  <c r="M17" i="18"/>
  <c r="L17" i="18"/>
  <c r="O16" i="18"/>
  <c r="N16" i="18"/>
  <c r="M16" i="18"/>
  <c r="L16" i="18"/>
  <c r="O15" i="18"/>
  <c r="N15" i="18"/>
  <c r="M15" i="18"/>
  <c r="L15" i="18"/>
  <c r="O14" i="18"/>
  <c r="N14" i="18"/>
  <c r="M14" i="18"/>
  <c r="L14" i="18"/>
  <c r="O13" i="18"/>
  <c r="N13" i="18"/>
  <c r="M13" i="18"/>
  <c r="L13" i="18"/>
  <c r="O12" i="18"/>
  <c r="N12" i="18"/>
  <c r="M12" i="18"/>
  <c r="L12" i="18"/>
  <c r="O11" i="18"/>
  <c r="N11" i="18"/>
  <c r="M11" i="18"/>
  <c r="L11" i="18"/>
  <c r="O10" i="18"/>
  <c r="N10" i="18"/>
  <c r="M10" i="18"/>
  <c r="L10" i="18"/>
  <c r="O9" i="18"/>
  <c r="N9" i="18"/>
  <c r="M9" i="18"/>
  <c r="L9" i="18"/>
  <c r="O148" i="17"/>
  <c r="N148" i="17"/>
  <c r="M148" i="17"/>
  <c r="L148" i="17"/>
  <c r="O147" i="17"/>
  <c r="N147" i="17"/>
  <c r="M147" i="17"/>
  <c r="L147" i="17"/>
  <c r="O145" i="17"/>
  <c r="N145" i="17"/>
  <c r="M145" i="17"/>
  <c r="L145" i="17"/>
  <c r="O144" i="17"/>
  <c r="N144" i="17"/>
  <c r="M144" i="17"/>
  <c r="L144" i="17"/>
  <c r="O143" i="17"/>
  <c r="N143" i="17"/>
  <c r="M143" i="17"/>
  <c r="L143" i="17"/>
  <c r="O141" i="17"/>
  <c r="N141" i="17"/>
  <c r="M141" i="17"/>
  <c r="L141" i="17"/>
  <c r="O140" i="17"/>
  <c r="N140" i="17"/>
  <c r="M140" i="17"/>
  <c r="L140" i="17"/>
  <c r="O139" i="17"/>
  <c r="N139" i="17"/>
  <c r="M139" i="17"/>
  <c r="L139" i="17"/>
  <c r="O138" i="17"/>
  <c r="N138" i="17"/>
  <c r="M138" i="17"/>
  <c r="L138" i="17"/>
  <c r="O137" i="17"/>
  <c r="N137" i="17"/>
  <c r="M137" i="17"/>
  <c r="L137" i="17"/>
  <c r="O136" i="17"/>
  <c r="N136" i="17"/>
  <c r="M136" i="17"/>
  <c r="L136" i="17"/>
  <c r="O135" i="17"/>
  <c r="N135" i="17"/>
  <c r="M135" i="17"/>
  <c r="L135" i="17"/>
  <c r="O133" i="17"/>
  <c r="N133" i="17"/>
  <c r="M133" i="17"/>
  <c r="L133" i="17"/>
  <c r="O132" i="17"/>
  <c r="N132" i="17"/>
  <c r="M132" i="17"/>
  <c r="L132" i="17"/>
  <c r="O131" i="17"/>
  <c r="N131" i="17"/>
  <c r="M131" i="17"/>
  <c r="L131" i="17"/>
  <c r="O130" i="17"/>
  <c r="N130" i="17"/>
  <c r="M130" i="17"/>
  <c r="L130" i="17"/>
  <c r="O129" i="17"/>
  <c r="N129" i="17"/>
  <c r="M129" i="17"/>
  <c r="L129" i="17"/>
  <c r="O128" i="17"/>
  <c r="N128" i="17"/>
  <c r="M128" i="17"/>
  <c r="L128" i="17"/>
  <c r="O127" i="17"/>
  <c r="N127" i="17"/>
  <c r="M127" i="17"/>
  <c r="L127" i="17"/>
  <c r="O126" i="17"/>
  <c r="N126" i="17"/>
  <c r="M126" i="17"/>
  <c r="L126" i="17"/>
  <c r="O125" i="17"/>
  <c r="N125" i="17"/>
  <c r="M125" i="17"/>
  <c r="L125" i="17"/>
  <c r="O124" i="17"/>
  <c r="N124" i="17"/>
  <c r="M124" i="17"/>
  <c r="L124" i="17"/>
  <c r="O123" i="17"/>
  <c r="N123" i="17"/>
  <c r="M123" i="17"/>
  <c r="L123" i="17"/>
  <c r="O122" i="17"/>
  <c r="N122" i="17"/>
  <c r="M122" i="17"/>
  <c r="L122" i="17"/>
  <c r="O121" i="17"/>
  <c r="N121" i="17"/>
  <c r="M121" i="17"/>
  <c r="L121" i="17"/>
  <c r="O120" i="17"/>
  <c r="N120" i="17"/>
  <c r="M120" i="17"/>
  <c r="L120" i="17"/>
  <c r="O119" i="17"/>
  <c r="N119" i="17"/>
  <c r="M119" i="17"/>
  <c r="L119" i="17"/>
  <c r="O118" i="17"/>
  <c r="N118" i="17"/>
  <c r="M118" i="17"/>
  <c r="L118" i="17"/>
  <c r="O117" i="17"/>
  <c r="N117" i="17"/>
  <c r="M117" i="17"/>
  <c r="L117" i="17"/>
  <c r="O116" i="17"/>
  <c r="N116" i="17"/>
  <c r="M116" i="17"/>
  <c r="L116" i="17"/>
  <c r="O115" i="17"/>
  <c r="N115" i="17"/>
  <c r="M115" i="17"/>
  <c r="L115" i="17"/>
  <c r="O113" i="17"/>
  <c r="N113" i="17"/>
  <c r="M113" i="17"/>
  <c r="L113" i="17"/>
  <c r="O112" i="17"/>
  <c r="N112" i="17"/>
  <c r="M112" i="17"/>
  <c r="L112" i="17"/>
  <c r="O111" i="17"/>
  <c r="N111" i="17"/>
  <c r="M111" i="17"/>
  <c r="L111" i="17"/>
  <c r="O110" i="17"/>
  <c r="N110" i="17"/>
  <c r="M110" i="17"/>
  <c r="L110" i="17"/>
  <c r="O109" i="17"/>
  <c r="N109" i="17"/>
  <c r="M109" i="17"/>
  <c r="L109" i="17"/>
  <c r="O108" i="17"/>
  <c r="N108" i="17"/>
  <c r="M108" i="17"/>
  <c r="L108" i="17"/>
  <c r="O107" i="17"/>
  <c r="N107" i="17"/>
  <c r="M107" i="17"/>
  <c r="L107" i="17"/>
  <c r="O106" i="17"/>
  <c r="N106" i="17"/>
  <c r="M106" i="17"/>
  <c r="L106" i="17"/>
  <c r="O105" i="17"/>
  <c r="N105" i="17"/>
  <c r="M105" i="17"/>
  <c r="L105" i="17"/>
  <c r="O104" i="17"/>
  <c r="N104" i="17"/>
  <c r="M104" i="17"/>
  <c r="L104" i="17"/>
  <c r="O103" i="17"/>
  <c r="N103" i="17"/>
  <c r="M103" i="17"/>
  <c r="L103" i="17"/>
  <c r="O102" i="17"/>
  <c r="N102" i="17"/>
  <c r="M102" i="17"/>
  <c r="L102" i="17"/>
  <c r="O101" i="17"/>
  <c r="N101" i="17"/>
  <c r="M101" i="17"/>
  <c r="L101" i="17"/>
  <c r="O100" i="17"/>
  <c r="N100" i="17"/>
  <c r="M100" i="17"/>
  <c r="L100" i="17"/>
  <c r="O98" i="17"/>
  <c r="N98" i="17"/>
  <c r="M98" i="17"/>
  <c r="L98" i="17"/>
  <c r="O97" i="17"/>
  <c r="N97" i="17"/>
  <c r="M97" i="17"/>
  <c r="L97" i="17"/>
  <c r="O96" i="17"/>
  <c r="N96" i="17"/>
  <c r="M96" i="17"/>
  <c r="L96" i="17"/>
  <c r="O95" i="17"/>
  <c r="N95" i="17"/>
  <c r="M95" i="17"/>
  <c r="L95" i="17"/>
  <c r="O94" i="17"/>
  <c r="N94" i="17"/>
  <c r="M94" i="17"/>
  <c r="L94" i="17"/>
  <c r="O93" i="17"/>
  <c r="N93" i="17"/>
  <c r="M93" i="17"/>
  <c r="L93" i="17"/>
  <c r="O92" i="17"/>
  <c r="N92" i="17"/>
  <c r="M92" i="17"/>
  <c r="L92" i="17"/>
  <c r="O91" i="17"/>
  <c r="N91" i="17"/>
  <c r="M91" i="17"/>
  <c r="L91" i="17"/>
  <c r="O90" i="17"/>
  <c r="N90" i="17"/>
  <c r="M90" i="17"/>
  <c r="L90" i="17"/>
  <c r="O89" i="17"/>
  <c r="N89" i="17"/>
  <c r="M89" i="17"/>
  <c r="L89" i="17"/>
  <c r="O88" i="17"/>
  <c r="N88" i="17"/>
  <c r="M88" i="17"/>
  <c r="L88" i="17"/>
  <c r="O87" i="17"/>
  <c r="N87" i="17"/>
  <c r="M87" i="17"/>
  <c r="L87" i="17"/>
  <c r="O86" i="17"/>
  <c r="N86" i="17"/>
  <c r="M86" i="17"/>
  <c r="L86" i="17"/>
  <c r="O82" i="17"/>
  <c r="N82" i="17"/>
  <c r="M82" i="17"/>
  <c r="L82" i="17"/>
  <c r="O81" i="17"/>
  <c r="N81" i="17"/>
  <c r="M81" i="17"/>
  <c r="L81" i="17"/>
  <c r="O80" i="17"/>
  <c r="N80" i="17"/>
  <c r="M80" i="17"/>
  <c r="L80" i="17"/>
  <c r="O79" i="17"/>
  <c r="N79" i="17"/>
  <c r="M79" i="17"/>
  <c r="L79" i="17"/>
  <c r="O78" i="17"/>
  <c r="N78" i="17"/>
  <c r="M78" i="17"/>
  <c r="L78" i="17"/>
  <c r="O77" i="17"/>
  <c r="N77" i="17"/>
  <c r="M77" i="17"/>
  <c r="L77" i="17"/>
  <c r="O76" i="17"/>
  <c r="N76" i="17"/>
  <c r="M76" i="17"/>
  <c r="L76" i="17"/>
  <c r="O75" i="17"/>
  <c r="N75" i="17"/>
  <c r="M75" i="17"/>
  <c r="L75" i="17"/>
  <c r="O74" i="17"/>
  <c r="N74" i="17"/>
  <c r="M74" i="17"/>
  <c r="L74" i="17"/>
  <c r="O73" i="17"/>
  <c r="N73" i="17"/>
  <c r="M73" i="17"/>
  <c r="L73" i="17"/>
  <c r="O72" i="17"/>
  <c r="N72" i="17"/>
  <c r="M72" i="17"/>
  <c r="L72" i="17"/>
  <c r="O71" i="17"/>
  <c r="N71" i="17"/>
  <c r="M71" i="17"/>
  <c r="L71" i="17"/>
  <c r="O70" i="17"/>
  <c r="N70" i="17"/>
  <c r="M70" i="17"/>
  <c r="L70" i="17"/>
  <c r="O68" i="17"/>
  <c r="N68" i="17"/>
  <c r="M68" i="17"/>
  <c r="L68" i="17"/>
  <c r="O67" i="17"/>
  <c r="N67" i="17"/>
  <c r="M67" i="17"/>
  <c r="L67" i="17"/>
  <c r="O66" i="17"/>
  <c r="N66" i="17"/>
  <c r="M66" i="17"/>
  <c r="L66" i="17"/>
  <c r="O65" i="17"/>
  <c r="N65" i="17"/>
  <c r="M65" i="17"/>
  <c r="L65" i="17"/>
  <c r="O64" i="17"/>
  <c r="N64" i="17"/>
  <c r="M64" i="17"/>
  <c r="L64" i="17"/>
  <c r="O63" i="17"/>
  <c r="N63" i="17"/>
  <c r="M63" i="17"/>
  <c r="L63" i="17"/>
  <c r="O62" i="17"/>
  <c r="N62" i="17"/>
  <c r="M62" i="17"/>
  <c r="L62" i="17"/>
  <c r="O61" i="17"/>
  <c r="N61" i="17"/>
  <c r="M61" i="17"/>
  <c r="L61" i="17"/>
  <c r="O60" i="17"/>
  <c r="N60" i="17"/>
  <c r="M60" i="17"/>
  <c r="L60" i="17"/>
  <c r="O59" i="17"/>
  <c r="N59" i="17"/>
  <c r="M59" i="17"/>
  <c r="L59" i="17"/>
  <c r="O58" i="17"/>
  <c r="N58" i="17"/>
  <c r="M58" i="17"/>
  <c r="L58" i="17"/>
  <c r="O57" i="17"/>
  <c r="N57" i="17"/>
  <c r="M57" i="17"/>
  <c r="L57" i="17"/>
  <c r="O56" i="17"/>
  <c r="N56" i="17"/>
  <c r="M56" i="17"/>
  <c r="L56" i="17"/>
  <c r="O54" i="17"/>
  <c r="N54" i="17"/>
  <c r="M54" i="17"/>
  <c r="L54" i="17"/>
  <c r="O53" i="17"/>
  <c r="N53" i="17"/>
  <c r="M53" i="17"/>
  <c r="L53" i="17"/>
  <c r="O52" i="17"/>
  <c r="N52" i="17"/>
  <c r="M52" i="17"/>
  <c r="L52" i="17"/>
  <c r="O51" i="17"/>
  <c r="N51" i="17"/>
  <c r="M51" i="17"/>
  <c r="L51" i="17"/>
  <c r="O50" i="17"/>
  <c r="N50" i="17"/>
  <c r="M50" i="17"/>
  <c r="L50" i="17"/>
  <c r="O49" i="17"/>
  <c r="N49" i="17"/>
  <c r="M49" i="17"/>
  <c r="L49" i="17"/>
  <c r="O48" i="17"/>
  <c r="N48" i="17"/>
  <c r="M48" i="17"/>
  <c r="L48" i="17"/>
  <c r="O47" i="17"/>
  <c r="N47" i="17"/>
  <c r="M47" i="17"/>
  <c r="L47" i="17"/>
  <c r="O46" i="17"/>
  <c r="N46" i="17"/>
  <c r="M46" i="17"/>
  <c r="L46" i="17"/>
  <c r="O45" i="17"/>
  <c r="N45" i="17"/>
  <c r="M45" i="17"/>
  <c r="L45" i="17"/>
  <c r="O44" i="17"/>
  <c r="N44" i="17"/>
  <c r="M44" i="17"/>
  <c r="L44" i="17"/>
  <c r="O43" i="17"/>
  <c r="N43" i="17"/>
  <c r="M43" i="17"/>
  <c r="L43" i="17"/>
  <c r="O42" i="17"/>
  <c r="N42" i="17"/>
  <c r="M42" i="17"/>
  <c r="L42" i="17"/>
  <c r="O41" i="17"/>
  <c r="N41" i="17"/>
  <c r="M41" i="17"/>
  <c r="L41" i="17"/>
  <c r="O40" i="17"/>
  <c r="N40" i="17"/>
  <c r="M40" i="17"/>
  <c r="L40" i="17"/>
  <c r="O38" i="17"/>
  <c r="N38" i="17"/>
  <c r="M38" i="17"/>
  <c r="L38" i="17"/>
  <c r="O37" i="17"/>
  <c r="N37" i="17"/>
  <c r="M37" i="17"/>
  <c r="L37" i="17"/>
  <c r="O36" i="17"/>
  <c r="N36" i="17"/>
  <c r="M36" i="17"/>
  <c r="L36" i="17"/>
  <c r="O35" i="17"/>
  <c r="N35" i="17"/>
  <c r="M35" i="17"/>
  <c r="L35" i="17"/>
  <c r="O34" i="17"/>
  <c r="N34" i="17"/>
  <c r="M34" i="17"/>
  <c r="L34" i="17"/>
  <c r="O33" i="17"/>
  <c r="N33" i="17"/>
  <c r="M33" i="17"/>
  <c r="L33" i="17"/>
  <c r="O32" i="17"/>
  <c r="N32" i="17"/>
  <c r="M32" i="17"/>
  <c r="L32" i="17"/>
  <c r="O31" i="17"/>
  <c r="N31" i="17"/>
  <c r="M31" i="17"/>
  <c r="L31" i="17"/>
  <c r="O30" i="17"/>
  <c r="N30" i="17"/>
  <c r="M30" i="17"/>
  <c r="L30" i="17"/>
  <c r="O29" i="17"/>
  <c r="N29" i="17"/>
  <c r="M29" i="17"/>
  <c r="L29" i="17"/>
  <c r="O28" i="17"/>
  <c r="N28" i="17"/>
  <c r="M28" i="17"/>
  <c r="L28" i="17"/>
  <c r="O27" i="17"/>
  <c r="N27" i="17"/>
  <c r="M27" i="17"/>
  <c r="L27" i="17"/>
  <c r="O25" i="17"/>
  <c r="N25" i="17"/>
  <c r="M25" i="17"/>
  <c r="L25" i="17"/>
  <c r="O24" i="17"/>
  <c r="N24" i="17"/>
  <c r="M24" i="17"/>
  <c r="L24" i="17"/>
  <c r="O23" i="17"/>
  <c r="N23" i="17"/>
  <c r="M23" i="17"/>
  <c r="L23" i="17"/>
  <c r="O22" i="17"/>
  <c r="N22" i="17"/>
  <c r="M22" i="17"/>
  <c r="L22" i="17"/>
  <c r="O21" i="17"/>
  <c r="N21" i="17"/>
  <c r="M21" i="17"/>
  <c r="L21" i="17"/>
  <c r="O20" i="17"/>
  <c r="N20" i="17"/>
  <c r="M20" i="17"/>
  <c r="L20" i="17"/>
  <c r="O19" i="17"/>
  <c r="N19" i="17"/>
  <c r="M19" i="17"/>
  <c r="L19" i="17"/>
  <c r="O18" i="17"/>
  <c r="N18" i="17"/>
  <c r="M18" i="17"/>
  <c r="L18" i="17"/>
  <c r="O17" i="17"/>
  <c r="N17" i="17"/>
  <c r="M17" i="17"/>
  <c r="L17" i="17"/>
  <c r="O16" i="17"/>
  <c r="N16" i="17"/>
  <c r="M16" i="17"/>
  <c r="L16" i="17"/>
  <c r="O15" i="17"/>
  <c r="N15" i="17"/>
  <c r="M15" i="17"/>
  <c r="L15" i="17"/>
  <c r="O14" i="17"/>
  <c r="N14" i="17"/>
  <c r="M14" i="17"/>
  <c r="L14" i="17"/>
  <c r="O13" i="17"/>
  <c r="N13" i="17"/>
  <c r="M13" i="17"/>
  <c r="L13" i="17"/>
  <c r="O12" i="17"/>
  <c r="N12" i="17"/>
  <c r="M12" i="17"/>
  <c r="L12" i="17"/>
  <c r="O11" i="17"/>
  <c r="N11" i="17"/>
  <c r="M11" i="17"/>
  <c r="L11" i="17"/>
  <c r="O10" i="17"/>
  <c r="N10" i="17"/>
  <c r="M10" i="17"/>
  <c r="L10" i="17"/>
  <c r="O9" i="17"/>
  <c r="N9" i="17"/>
  <c r="M9" i="17"/>
  <c r="L9" i="17"/>
  <c r="O95" i="16"/>
  <c r="N95" i="16"/>
  <c r="M95" i="16"/>
  <c r="L95" i="16"/>
  <c r="L96" i="16"/>
  <c r="N25" i="16"/>
  <c r="O25" i="16"/>
  <c r="N26" i="16"/>
  <c r="O26" i="16"/>
  <c r="N27" i="16"/>
  <c r="O27" i="16"/>
  <c r="N28" i="16"/>
  <c r="O28" i="16"/>
  <c r="L25" i="16"/>
  <c r="M25" i="16"/>
  <c r="L26" i="16"/>
  <c r="M26" i="16"/>
  <c r="L27" i="16"/>
  <c r="M27" i="16"/>
  <c r="L28" i="16"/>
  <c r="M28" i="16"/>
  <c r="O93" i="16"/>
  <c r="N93" i="16"/>
  <c r="M93" i="16"/>
  <c r="L93" i="16"/>
  <c r="O92" i="16"/>
  <c r="N92" i="16"/>
  <c r="M92" i="16"/>
  <c r="L92" i="16"/>
  <c r="O90" i="16"/>
  <c r="N90" i="16"/>
  <c r="M90" i="16"/>
  <c r="L90" i="16"/>
  <c r="O89" i="16"/>
  <c r="N89" i="16"/>
  <c r="M89" i="16"/>
  <c r="L89" i="16"/>
  <c r="O87" i="16"/>
  <c r="N87" i="16"/>
  <c r="M87" i="16"/>
  <c r="L87" i="16"/>
  <c r="O86" i="16"/>
  <c r="N86" i="16"/>
  <c r="M86" i="16"/>
  <c r="L86" i="16"/>
  <c r="O85" i="16"/>
  <c r="N85" i="16"/>
  <c r="M85" i="16"/>
  <c r="L85" i="16"/>
  <c r="O84" i="16"/>
  <c r="N84" i="16"/>
  <c r="M84" i="16"/>
  <c r="L84" i="16"/>
  <c r="O83" i="16"/>
  <c r="N83" i="16"/>
  <c r="M83" i="16"/>
  <c r="L83" i="16"/>
  <c r="O82" i="16"/>
  <c r="N82" i="16"/>
  <c r="M82" i="16"/>
  <c r="L82" i="16"/>
  <c r="O81" i="16"/>
  <c r="N81" i="16"/>
  <c r="M81" i="16"/>
  <c r="L81" i="16"/>
  <c r="O80" i="16"/>
  <c r="N80" i="16"/>
  <c r="M80" i="16"/>
  <c r="L80" i="16"/>
  <c r="O79" i="16"/>
  <c r="N79" i="16"/>
  <c r="M79" i="16"/>
  <c r="L79" i="16"/>
  <c r="O78" i="16"/>
  <c r="N78" i="16"/>
  <c r="M78" i="16"/>
  <c r="L78" i="16"/>
  <c r="O77" i="16"/>
  <c r="N77" i="16"/>
  <c r="M77" i="16"/>
  <c r="L77" i="16"/>
  <c r="O75" i="16"/>
  <c r="N75" i="16"/>
  <c r="M75" i="16"/>
  <c r="L75" i="16"/>
  <c r="O74" i="16"/>
  <c r="N74" i="16"/>
  <c r="M74" i="16"/>
  <c r="L74" i="16"/>
  <c r="O73" i="16"/>
  <c r="N73" i="16"/>
  <c r="M73" i="16"/>
  <c r="L73" i="16"/>
  <c r="O72" i="16"/>
  <c r="N72" i="16"/>
  <c r="M72" i="16"/>
  <c r="L72" i="16"/>
  <c r="O71" i="16"/>
  <c r="N71" i="16"/>
  <c r="M71" i="16"/>
  <c r="L71" i="16"/>
  <c r="O70" i="16"/>
  <c r="N70" i="16"/>
  <c r="M70" i="16"/>
  <c r="L70" i="16"/>
  <c r="O69" i="16"/>
  <c r="N69" i="16"/>
  <c r="M69" i="16"/>
  <c r="L69" i="16"/>
  <c r="O67" i="16"/>
  <c r="N67" i="16"/>
  <c r="M67" i="16"/>
  <c r="L67" i="16"/>
  <c r="O66" i="16"/>
  <c r="N66" i="16"/>
  <c r="M66" i="16"/>
  <c r="L66" i="16"/>
  <c r="O65" i="16"/>
  <c r="N65" i="16"/>
  <c r="M65" i="16"/>
  <c r="L65" i="16"/>
  <c r="O64" i="16"/>
  <c r="N64" i="16"/>
  <c r="M64" i="16"/>
  <c r="L64" i="16"/>
  <c r="O63" i="16"/>
  <c r="N63" i="16"/>
  <c r="M63" i="16"/>
  <c r="L63" i="16"/>
  <c r="O62" i="16"/>
  <c r="N62" i="16"/>
  <c r="M62" i="16"/>
  <c r="L62" i="16"/>
  <c r="O60" i="16"/>
  <c r="N60" i="16"/>
  <c r="M60" i="16"/>
  <c r="L60" i="16"/>
  <c r="O59" i="16"/>
  <c r="N59" i="16"/>
  <c r="M59" i="16"/>
  <c r="L59" i="16"/>
  <c r="O58" i="16"/>
  <c r="N58" i="16"/>
  <c r="M58" i="16"/>
  <c r="L58" i="16"/>
  <c r="O57" i="16"/>
  <c r="N57" i="16"/>
  <c r="M57" i="16"/>
  <c r="L57" i="16"/>
  <c r="O56" i="16"/>
  <c r="N56" i="16"/>
  <c r="M56" i="16"/>
  <c r="L56" i="16"/>
  <c r="O55" i="16"/>
  <c r="N55" i="16"/>
  <c r="M55" i="16"/>
  <c r="L55" i="16"/>
  <c r="O54" i="16"/>
  <c r="N54" i="16"/>
  <c r="M54" i="16"/>
  <c r="L54" i="16"/>
  <c r="O53" i="16"/>
  <c r="N53" i="16"/>
  <c r="M53" i="16"/>
  <c r="L53" i="16"/>
  <c r="O52" i="16"/>
  <c r="N52" i="16"/>
  <c r="M52" i="16"/>
  <c r="L52" i="16"/>
  <c r="O51" i="16"/>
  <c r="N51" i="16"/>
  <c r="M51" i="16"/>
  <c r="L51" i="16"/>
  <c r="O49" i="16"/>
  <c r="N49" i="16"/>
  <c r="M49" i="16"/>
  <c r="L49" i="16"/>
  <c r="O48" i="16"/>
  <c r="N48" i="16"/>
  <c r="M48" i="16"/>
  <c r="L48" i="16"/>
  <c r="O47" i="16"/>
  <c r="N47" i="16"/>
  <c r="M47" i="16"/>
  <c r="L47" i="16"/>
  <c r="O46" i="16"/>
  <c r="N46" i="16"/>
  <c r="M46" i="16"/>
  <c r="L46" i="16"/>
  <c r="O45" i="16"/>
  <c r="N45" i="16"/>
  <c r="M45" i="16"/>
  <c r="L45" i="16"/>
  <c r="O44" i="16"/>
  <c r="N44" i="16"/>
  <c r="M44" i="16"/>
  <c r="L44" i="16"/>
  <c r="O43" i="16"/>
  <c r="N43" i="16"/>
  <c r="M43" i="16"/>
  <c r="L43" i="16"/>
  <c r="O41" i="16"/>
  <c r="N41" i="16"/>
  <c r="M41" i="16"/>
  <c r="L41" i="16"/>
  <c r="O40" i="16"/>
  <c r="N40" i="16"/>
  <c r="M40" i="16"/>
  <c r="L40" i="16"/>
  <c r="O39" i="16"/>
  <c r="N39" i="16"/>
  <c r="M39" i="16"/>
  <c r="L39" i="16"/>
  <c r="O38" i="16"/>
  <c r="N38" i="16"/>
  <c r="M38" i="16"/>
  <c r="L38" i="16"/>
  <c r="O37" i="16"/>
  <c r="N37" i="16"/>
  <c r="M37" i="16"/>
  <c r="L37" i="16"/>
  <c r="O36" i="16"/>
  <c r="N36" i="16"/>
  <c r="M36" i="16"/>
  <c r="L36" i="16"/>
  <c r="O35" i="16"/>
  <c r="N35" i="16"/>
  <c r="M35" i="16"/>
  <c r="L35" i="16"/>
  <c r="O34" i="16"/>
  <c r="N34" i="16"/>
  <c r="M34" i="16"/>
  <c r="L34" i="16"/>
  <c r="O33" i="16"/>
  <c r="N33" i="16"/>
  <c r="M33" i="16"/>
  <c r="L33" i="16"/>
  <c r="O32" i="16"/>
  <c r="N32" i="16"/>
  <c r="M32" i="16"/>
  <c r="L32" i="16"/>
  <c r="O31" i="16"/>
  <c r="N31" i="16"/>
  <c r="M31" i="16"/>
  <c r="L31" i="16"/>
  <c r="O30" i="16"/>
  <c r="N30" i="16"/>
  <c r="M30" i="16"/>
  <c r="L30" i="16"/>
  <c r="O24" i="16"/>
  <c r="N24" i="16"/>
  <c r="M24" i="16"/>
  <c r="L24" i="16"/>
  <c r="O23" i="16"/>
  <c r="N23" i="16"/>
  <c r="M23" i="16"/>
  <c r="L23" i="16"/>
  <c r="O22" i="16"/>
  <c r="N22" i="16"/>
  <c r="M22" i="16"/>
  <c r="L22" i="16"/>
  <c r="O21" i="16"/>
  <c r="N21" i="16"/>
  <c r="M21" i="16"/>
  <c r="L21" i="16"/>
  <c r="O20" i="16"/>
  <c r="N20" i="16"/>
  <c r="M20" i="16"/>
  <c r="L20" i="16"/>
  <c r="O19" i="16"/>
  <c r="N19" i="16"/>
  <c r="M19" i="16"/>
  <c r="L19" i="16"/>
  <c r="O18" i="16"/>
  <c r="N18" i="16"/>
  <c r="M18" i="16"/>
  <c r="L18" i="16"/>
  <c r="O16" i="16"/>
  <c r="N16" i="16"/>
  <c r="M16" i="16"/>
  <c r="L16" i="16"/>
  <c r="O15" i="16"/>
  <c r="N15" i="16"/>
  <c r="M15" i="16"/>
  <c r="L15" i="16"/>
  <c r="O14" i="16"/>
  <c r="N14" i="16"/>
  <c r="M14" i="16"/>
  <c r="L14" i="16"/>
  <c r="O13" i="16"/>
  <c r="N13" i="16"/>
  <c r="M13" i="16"/>
  <c r="L13" i="16"/>
  <c r="O12" i="16"/>
  <c r="N12" i="16"/>
  <c r="M12" i="16"/>
  <c r="L12" i="16"/>
  <c r="O11" i="16"/>
  <c r="N11" i="16"/>
  <c r="M11" i="16"/>
  <c r="L11" i="16"/>
  <c r="O10" i="16"/>
  <c r="N10" i="16"/>
  <c r="M10" i="16"/>
  <c r="L10" i="16"/>
  <c r="O9" i="16"/>
  <c r="N9" i="16"/>
  <c r="M9" i="16"/>
  <c r="L9" i="16"/>
  <c r="O120" i="15"/>
  <c r="N120" i="15"/>
  <c r="M120" i="15"/>
  <c r="L120" i="15"/>
  <c r="O119" i="15"/>
  <c r="N119" i="15"/>
  <c r="M119" i="15"/>
  <c r="L119" i="15"/>
  <c r="O117" i="15"/>
  <c r="N117" i="15"/>
  <c r="M117" i="15"/>
  <c r="L117" i="15"/>
  <c r="O116" i="15"/>
  <c r="N116" i="15"/>
  <c r="M116" i="15"/>
  <c r="L116" i="15"/>
  <c r="O115" i="15"/>
  <c r="N115" i="15"/>
  <c r="M115" i="15"/>
  <c r="L115" i="15"/>
  <c r="O114" i="15"/>
  <c r="N114" i="15"/>
  <c r="M114" i="15"/>
  <c r="L114" i="15"/>
  <c r="O113" i="15"/>
  <c r="N113" i="15"/>
  <c r="M113" i="15"/>
  <c r="L113" i="15"/>
  <c r="O112" i="15"/>
  <c r="N112" i="15"/>
  <c r="M112" i="15"/>
  <c r="L112" i="15"/>
  <c r="O110" i="15"/>
  <c r="N110" i="15"/>
  <c r="M110" i="15"/>
  <c r="L110" i="15"/>
  <c r="O109" i="15"/>
  <c r="N109" i="15"/>
  <c r="M109" i="15"/>
  <c r="L109" i="15"/>
  <c r="O108" i="15"/>
  <c r="N108" i="15"/>
  <c r="M108" i="15"/>
  <c r="L108" i="15"/>
  <c r="O107" i="15"/>
  <c r="N107" i="15"/>
  <c r="M107" i="15"/>
  <c r="L107" i="15"/>
  <c r="O106" i="15"/>
  <c r="N106" i="15"/>
  <c r="M106" i="15"/>
  <c r="L106" i="15"/>
  <c r="O105" i="15"/>
  <c r="N105" i="15"/>
  <c r="M105" i="15"/>
  <c r="L105" i="15"/>
  <c r="O104" i="15"/>
  <c r="N104" i="15"/>
  <c r="M104" i="15"/>
  <c r="L104" i="15"/>
  <c r="O103" i="15"/>
  <c r="N103" i="15"/>
  <c r="M103" i="15"/>
  <c r="L103" i="15"/>
  <c r="O102" i="15"/>
  <c r="N102" i="15"/>
  <c r="M102" i="15"/>
  <c r="L102" i="15"/>
  <c r="O101" i="15"/>
  <c r="N101" i="15"/>
  <c r="M101" i="15"/>
  <c r="L101" i="15"/>
  <c r="O100" i="15"/>
  <c r="N100" i="15"/>
  <c r="M100" i="15"/>
  <c r="L100" i="15"/>
  <c r="O99" i="15"/>
  <c r="N99" i="15"/>
  <c r="M99" i="15"/>
  <c r="L99" i="15"/>
  <c r="O98" i="15"/>
  <c r="N98" i="15"/>
  <c r="M98" i="15"/>
  <c r="L98" i="15"/>
  <c r="O97" i="15"/>
  <c r="N97" i="15"/>
  <c r="M97" i="15"/>
  <c r="L97" i="15"/>
  <c r="O96" i="15"/>
  <c r="N96" i="15"/>
  <c r="M96" i="15"/>
  <c r="L96" i="15"/>
  <c r="O94" i="15"/>
  <c r="N94" i="15"/>
  <c r="M94" i="15"/>
  <c r="L94" i="15"/>
  <c r="O93" i="15"/>
  <c r="N93" i="15"/>
  <c r="M93" i="15"/>
  <c r="L93" i="15"/>
  <c r="O92" i="15"/>
  <c r="N92" i="15"/>
  <c r="M92" i="15"/>
  <c r="L92" i="15"/>
  <c r="O91" i="15"/>
  <c r="N91" i="15"/>
  <c r="M91" i="15"/>
  <c r="L91" i="15"/>
  <c r="O90" i="15"/>
  <c r="N90" i="15"/>
  <c r="M90" i="15"/>
  <c r="L90" i="15"/>
  <c r="O89" i="15"/>
  <c r="N89" i="15"/>
  <c r="M89" i="15"/>
  <c r="L89" i="15"/>
  <c r="O88" i="15"/>
  <c r="N88" i="15"/>
  <c r="M88" i="15"/>
  <c r="L88" i="15"/>
  <c r="O87" i="15"/>
  <c r="N87" i="15"/>
  <c r="M87" i="15"/>
  <c r="L87" i="15"/>
  <c r="O86" i="15"/>
  <c r="N86" i="15"/>
  <c r="M86" i="15"/>
  <c r="L86" i="15"/>
  <c r="O85" i="15"/>
  <c r="N85" i="15"/>
  <c r="M85" i="15"/>
  <c r="L85" i="15"/>
  <c r="O84" i="15"/>
  <c r="N84" i="15"/>
  <c r="M84" i="15"/>
  <c r="L84" i="15"/>
  <c r="O83" i="15"/>
  <c r="N83" i="15"/>
  <c r="M83" i="15"/>
  <c r="L83" i="15"/>
  <c r="O82" i="15"/>
  <c r="N82" i="15"/>
  <c r="M82" i="15"/>
  <c r="L82" i="15"/>
  <c r="O80" i="15"/>
  <c r="N80" i="15"/>
  <c r="M80" i="15"/>
  <c r="L80" i="15"/>
  <c r="O79" i="15"/>
  <c r="N79" i="15"/>
  <c r="M79" i="15"/>
  <c r="L79" i="15"/>
  <c r="O78" i="15"/>
  <c r="N78" i="15"/>
  <c r="M78" i="15"/>
  <c r="L78" i="15"/>
  <c r="O77" i="15"/>
  <c r="N77" i="15"/>
  <c r="M77" i="15"/>
  <c r="L77" i="15"/>
  <c r="O76" i="15"/>
  <c r="N76" i="15"/>
  <c r="M76" i="15"/>
  <c r="L76" i="15"/>
  <c r="O75" i="15"/>
  <c r="N75" i="15"/>
  <c r="M75" i="15"/>
  <c r="L75" i="15"/>
  <c r="O74" i="15"/>
  <c r="N74" i="15"/>
  <c r="M74" i="15"/>
  <c r="L74" i="15"/>
  <c r="O73" i="15"/>
  <c r="N73" i="15"/>
  <c r="M73" i="15"/>
  <c r="L73" i="15"/>
  <c r="O72" i="15"/>
  <c r="N72" i="15"/>
  <c r="M72" i="15"/>
  <c r="L72" i="15"/>
  <c r="O71" i="15"/>
  <c r="N71" i="15"/>
  <c r="M71" i="15"/>
  <c r="L71" i="15"/>
  <c r="O70" i="15"/>
  <c r="N70" i="15"/>
  <c r="M70" i="15"/>
  <c r="L70" i="15"/>
  <c r="O69" i="15"/>
  <c r="N69" i="15"/>
  <c r="M69" i="15"/>
  <c r="L69" i="15"/>
  <c r="O67" i="15"/>
  <c r="N67" i="15"/>
  <c r="M67" i="15"/>
  <c r="L67" i="15"/>
  <c r="O66" i="15"/>
  <c r="N66" i="15"/>
  <c r="M66" i="15"/>
  <c r="L66" i="15"/>
  <c r="O65" i="15"/>
  <c r="N65" i="15"/>
  <c r="M65" i="15"/>
  <c r="L65" i="15"/>
  <c r="O64" i="15"/>
  <c r="N64" i="15"/>
  <c r="M64" i="15"/>
  <c r="L64" i="15"/>
  <c r="O63" i="15"/>
  <c r="N63" i="15"/>
  <c r="M63" i="15"/>
  <c r="L63" i="15"/>
  <c r="O62" i="15"/>
  <c r="N62" i="15"/>
  <c r="M62" i="15"/>
  <c r="L62" i="15"/>
  <c r="O61" i="15"/>
  <c r="N61" i="15"/>
  <c r="M61" i="15"/>
  <c r="L61" i="15"/>
  <c r="O60" i="15"/>
  <c r="N60" i="15"/>
  <c r="M60" i="15"/>
  <c r="L60" i="15"/>
  <c r="O59" i="15"/>
  <c r="N59" i="15"/>
  <c r="M59" i="15"/>
  <c r="L59" i="15"/>
  <c r="O58" i="15"/>
  <c r="N58" i="15"/>
  <c r="M58" i="15"/>
  <c r="L58" i="15"/>
  <c r="O57" i="15"/>
  <c r="N57" i="15"/>
  <c r="M57" i="15"/>
  <c r="L57" i="15"/>
  <c r="O55" i="15"/>
  <c r="N55" i="15"/>
  <c r="M55" i="15"/>
  <c r="L55" i="15"/>
  <c r="O54" i="15"/>
  <c r="N54" i="15"/>
  <c r="M54" i="15"/>
  <c r="L54" i="15"/>
  <c r="O53" i="15"/>
  <c r="N53" i="15"/>
  <c r="M53" i="15"/>
  <c r="L53" i="15"/>
  <c r="O52" i="15"/>
  <c r="N52" i="15"/>
  <c r="M52" i="15"/>
  <c r="L52" i="15"/>
  <c r="O51" i="15"/>
  <c r="N51" i="15"/>
  <c r="M51" i="15"/>
  <c r="L51" i="15"/>
  <c r="O50" i="15"/>
  <c r="N50" i="15"/>
  <c r="M50" i="15"/>
  <c r="L50" i="15"/>
  <c r="O49" i="15"/>
  <c r="N49" i="15"/>
  <c r="M49" i="15"/>
  <c r="L49" i="15"/>
  <c r="O48" i="15"/>
  <c r="N48" i="15"/>
  <c r="M48" i="15"/>
  <c r="L48" i="15"/>
  <c r="O47" i="15"/>
  <c r="N47" i="15"/>
  <c r="M47" i="15"/>
  <c r="L47" i="15"/>
  <c r="O46" i="15"/>
  <c r="N46" i="15"/>
  <c r="M46" i="15"/>
  <c r="L46" i="15"/>
  <c r="O45" i="15"/>
  <c r="N45" i="15"/>
  <c r="M45" i="15"/>
  <c r="L45" i="15"/>
  <c r="O44" i="15"/>
  <c r="N44" i="15"/>
  <c r="M44" i="15"/>
  <c r="L44" i="15"/>
  <c r="O42" i="15"/>
  <c r="N42" i="15"/>
  <c r="M42" i="15"/>
  <c r="L42" i="15"/>
  <c r="O41" i="15"/>
  <c r="N41" i="15"/>
  <c r="M41" i="15"/>
  <c r="L41" i="15"/>
  <c r="O40" i="15"/>
  <c r="N40" i="15"/>
  <c r="M40" i="15"/>
  <c r="L40" i="15"/>
  <c r="O39" i="15"/>
  <c r="N39" i="15"/>
  <c r="M39" i="15"/>
  <c r="L39" i="15"/>
  <c r="O38" i="15"/>
  <c r="N38" i="15"/>
  <c r="M38" i="15"/>
  <c r="L38" i="15"/>
  <c r="O37" i="15"/>
  <c r="N37" i="15"/>
  <c r="M37" i="15"/>
  <c r="L37" i="15"/>
  <c r="O36" i="15"/>
  <c r="N36" i="15"/>
  <c r="M36" i="15"/>
  <c r="L36" i="15"/>
  <c r="O35" i="15"/>
  <c r="N35" i="15"/>
  <c r="M35" i="15"/>
  <c r="L35" i="15"/>
  <c r="O34" i="15"/>
  <c r="N34" i="15"/>
  <c r="M34" i="15"/>
  <c r="L34" i="15"/>
  <c r="O33" i="15"/>
  <c r="N33" i="15"/>
  <c r="M33" i="15"/>
  <c r="L33" i="15"/>
  <c r="O32" i="15"/>
  <c r="N32" i="15"/>
  <c r="M32" i="15"/>
  <c r="L32" i="15"/>
  <c r="O31" i="15"/>
  <c r="N31" i="15"/>
  <c r="M31" i="15"/>
  <c r="L31" i="15"/>
  <c r="O29" i="15"/>
  <c r="N29" i="15"/>
  <c r="M29" i="15"/>
  <c r="L29" i="15"/>
  <c r="O28" i="15"/>
  <c r="N28" i="15"/>
  <c r="M28" i="15"/>
  <c r="L28" i="15"/>
  <c r="O27" i="15"/>
  <c r="N27" i="15"/>
  <c r="M27" i="15"/>
  <c r="L27" i="15"/>
  <c r="O26" i="15"/>
  <c r="N26" i="15"/>
  <c r="M26" i="15"/>
  <c r="L26" i="15"/>
  <c r="O25" i="15"/>
  <c r="N25" i="15"/>
  <c r="M25" i="15"/>
  <c r="L25" i="15"/>
  <c r="O24" i="15"/>
  <c r="N24" i="15"/>
  <c r="M24" i="15"/>
  <c r="L24" i="15"/>
  <c r="O23" i="15"/>
  <c r="N23" i="15"/>
  <c r="M23" i="15"/>
  <c r="L23" i="15"/>
  <c r="O21" i="15"/>
  <c r="N21" i="15"/>
  <c r="M21" i="15"/>
  <c r="L21" i="15"/>
  <c r="O20" i="15"/>
  <c r="N20" i="15"/>
  <c r="M20" i="15"/>
  <c r="L20" i="15"/>
  <c r="O19" i="15"/>
  <c r="N19" i="15"/>
  <c r="M19" i="15"/>
  <c r="L19" i="15"/>
  <c r="O18" i="15"/>
  <c r="N18" i="15"/>
  <c r="M18" i="15"/>
  <c r="L18" i="15"/>
  <c r="O17" i="15"/>
  <c r="N17" i="15"/>
  <c r="M17" i="15"/>
  <c r="L17" i="15"/>
  <c r="O16" i="15"/>
  <c r="N16" i="15"/>
  <c r="M16" i="15"/>
  <c r="L16" i="15"/>
  <c r="O15" i="15"/>
  <c r="N15" i="15"/>
  <c r="M15" i="15"/>
  <c r="L15" i="15"/>
  <c r="O14" i="15"/>
  <c r="N14" i="15"/>
  <c r="M14" i="15"/>
  <c r="L14" i="15"/>
  <c r="O13" i="15"/>
  <c r="N13" i="15"/>
  <c r="M13" i="15"/>
  <c r="L13" i="15"/>
  <c r="O12" i="15"/>
  <c r="N12" i="15"/>
  <c r="M12" i="15"/>
  <c r="L12" i="15"/>
  <c r="O11" i="15"/>
  <c r="N11" i="15"/>
  <c r="M11" i="15"/>
  <c r="L11" i="15"/>
  <c r="O10" i="15"/>
  <c r="N10" i="15"/>
  <c r="M10" i="15"/>
  <c r="L10" i="15"/>
  <c r="O9" i="15"/>
  <c r="N9" i="15"/>
  <c r="M9" i="15"/>
  <c r="L9" i="15"/>
  <c r="O147" i="14"/>
  <c r="N147" i="14"/>
  <c r="M147" i="14"/>
  <c r="L147" i="14"/>
  <c r="O146" i="14"/>
  <c r="N146" i="14"/>
  <c r="M146" i="14"/>
  <c r="L146" i="14"/>
  <c r="O144" i="14"/>
  <c r="N144" i="14"/>
  <c r="M144" i="14"/>
  <c r="L144" i="14"/>
  <c r="O143" i="14"/>
  <c r="N143" i="14"/>
  <c r="M143" i="14"/>
  <c r="L143" i="14"/>
  <c r="O142" i="14"/>
  <c r="N142" i="14"/>
  <c r="M142" i="14"/>
  <c r="L142" i="14"/>
  <c r="O140" i="14"/>
  <c r="N140" i="14"/>
  <c r="M140" i="14"/>
  <c r="L140" i="14"/>
  <c r="O139" i="14"/>
  <c r="N139" i="14"/>
  <c r="M139" i="14"/>
  <c r="L139" i="14"/>
  <c r="O138" i="14"/>
  <c r="N138" i="14"/>
  <c r="M138" i="14"/>
  <c r="L138" i="14"/>
  <c r="O137" i="14"/>
  <c r="N137" i="14"/>
  <c r="M137" i="14"/>
  <c r="L137" i="14"/>
  <c r="O136" i="14"/>
  <c r="N136" i="14"/>
  <c r="M136" i="14"/>
  <c r="L136" i="14"/>
  <c r="O135" i="14"/>
  <c r="N135" i="14"/>
  <c r="M135" i="14"/>
  <c r="L135" i="14"/>
  <c r="O134" i="14"/>
  <c r="N134" i="14"/>
  <c r="M134" i="14"/>
  <c r="L134" i="14"/>
  <c r="O132" i="14"/>
  <c r="N132" i="14"/>
  <c r="M132" i="14"/>
  <c r="L132" i="14"/>
  <c r="O131" i="14"/>
  <c r="N131" i="14"/>
  <c r="M131" i="14"/>
  <c r="L131" i="14"/>
  <c r="O130" i="14"/>
  <c r="N130" i="14"/>
  <c r="M130" i="14"/>
  <c r="L130" i="14"/>
  <c r="O129" i="14"/>
  <c r="N129" i="14"/>
  <c r="M129" i="14"/>
  <c r="L129" i="14"/>
  <c r="O128" i="14"/>
  <c r="N128" i="14"/>
  <c r="M128" i="14"/>
  <c r="L128" i="14"/>
  <c r="O127" i="14"/>
  <c r="N127" i="14"/>
  <c r="M127" i="14"/>
  <c r="L127" i="14"/>
  <c r="O126" i="14"/>
  <c r="N126" i="14"/>
  <c r="M126" i="14"/>
  <c r="L126" i="14"/>
  <c r="O125" i="14"/>
  <c r="N125" i="14"/>
  <c r="M125" i="14"/>
  <c r="L125" i="14"/>
  <c r="O124" i="14"/>
  <c r="N124" i="14"/>
  <c r="M124" i="14"/>
  <c r="L124" i="14"/>
  <c r="O123" i="14"/>
  <c r="N123" i="14"/>
  <c r="M123" i="14"/>
  <c r="L123" i="14"/>
  <c r="O122" i="14"/>
  <c r="N122" i="14"/>
  <c r="M122" i="14"/>
  <c r="L122" i="14"/>
  <c r="O121" i="14"/>
  <c r="N121" i="14"/>
  <c r="M121" i="14"/>
  <c r="L121" i="14"/>
  <c r="O120" i="14"/>
  <c r="N120" i="14"/>
  <c r="M120" i="14"/>
  <c r="L120" i="14"/>
  <c r="O119" i="14"/>
  <c r="N119" i="14"/>
  <c r="M119" i="14"/>
  <c r="L119" i="14"/>
  <c r="O118" i="14"/>
  <c r="N118" i="14"/>
  <c r="M118" i="14"/>
  <c r="L118" i="14"/>
  <c r="O117" i="14"/>
  <c r="N117" i="14"/>
  <c r="M117" i="14"/>
  <c r="L117" i="14"/>
  <c r="O116" i="14"/>
  <c r="N116" i="14"/>
  <c r="M116" i="14"/>
  <c r="L116" i="14"/>
  <c r="O115" i="14"/>
  <c r="N115" i="14"/>
  <c r="M115" i="14"/>
  <c r="L115" i="14"/>
  <c r="O114" i="14"/>
  <c r="N114" i="14"/>
  <c r="M114" i="14"/>
  <c r="L114" i="14"/>
  <c r="O112" i="14"/>
  <c r="N112" i="14"/>
  <c r="M112" i="14"/>
  <c r="L112" i="14"/>
  <c r="O111" i="14"/>
  <c r="N111" i="14"/>
  <c r="M111" i="14"/>
  <c r="L111" i="14"/>
  <c r="O110" i="14"/>
  <c r="N110" i="14"/>
  <c r="M110" i="14"/>
  <c r="L110" i="14"/>
  <c r="O109" i="14"/>
  <c r="N109" i="14"/>
  <c r="M109" i="14"/>
  <c r="L109" i="14"/>
  <c r="O108" i="14"/>
  <c r="N108" i="14"/>
  <c r="M108" i="14"/>
  <c r="L108" i="14"/>
  <c r="O107" i="14"/>
  <c r="N107" i="14"/>
  <c r="M107" i="14"/>
  <c r="L107" i="14"/>
  <c r="O106" i="14"/>
  <c r="N106" i="14"/>
  <c r="M106" i="14"/>
  <c r="L106" i="14"/>
  <c r="O105" i="14"/>
  <c r="N105" i="14"/>
  <c r="M105" i="14"/>
  <c r="L105" i="14"/>
  <c r="O104" i="14"/>
  <c r="N104" i="14"/>
  <c r="M104" i="14"/>
  <c r="L104" i="14"/>
  <c r="O103" i="14"/>
  <c r="N103" i="14"/>
  <c r="M103" i="14"/>
  <c r="L103" i="14"/>
  <c r="O102" i="14"/>
  <c r="N102" i="14"/>
  <c r="M102" i="14"/>
  <c r="L102" i="14"/>
  <c r="O101" i="14"/>
  <c r="N101" i="14"/>
  <c r="M101" i="14"/>
  <c r="L101" i="14"/>
  <c r="O100" i="14"/>
  <c r="N100" i="14"/>
  <c r="M100" i="14"/>
  <c r="L100" i="14"/>
  <c r="O99" i="14"/>
  <c r="N99" i="14"/>
  <c r="M99" i="14"/>
  <c r="L99" i="14"/>
  <c r="O97" i="14"/>
  <c r="N97" i="14"/>
  <c r="M97" i="14"/>
  <c r="L97" i="14"/>
  <c r="O96" i="14"/>
  <c r="N96" i="14"/>
  <c r="M96" i="14"/>
  <c r="L96" i="14"/>
  <c r="O95" i="14"/>
  <c r="N95" i="14"/>
  <c r="M95" i="14"/>
  <c r="L95" i="14"/>
  <c r="O94" i="14"/>
  <c r="N94" i="14"/>
  <c r="M94" i="14"/>
  <c r="L94" i="14"/>
  <c r="O93" i="14"/>
  <c r="N93" i="14"/>
  <c r="M93" i="14"/>
  <c r="L93" i="14"/>
  <c r="O92" i="14"/>
  <c r="N92" i="14"/>
  <c r="M92" i="14"/>
  <c r="L92" i="14"/>
  <c r="O91" i="14"/>
  <c r="N91" i="14"/>
  <c r="M91" i="14"/>
  <c r="L91" i="14"/>
  <c r="O90" i="14"/>
  <c r="N90" i="14"/>
  <c r="M90" i="14"/>
  <c r="L90" i="14"/>
  <c r="O89" i="14"/>
  <c r="N89" i="14"/>
  <c r="M89" i="14"/>
  <c r="L89" i="14"/>
  <c r="O88" i="14"/>
  <c r="N88" i="14"/>
  <c r="M88" i="14"/>
  <c r="L88" i="14"/>
  <c r="O87" i="14"/>
  <c r="N87" i="14"/>
  <c r="M87" i="14"/>
  <c r="L87" i="14"/>
  <c r="O86" i="14"/>
  <c r="N86" i="14"/>
  <c r="M86" i="14"/>
  <c r="L86" i="14"/>
  <c r="O85" i="14"/>
  <c r="N85" i="14"/>
  <c r="M85" i="14"/>
  <c r="L85" i="14"/>
  <c r="O83" i="14"/>
  <c r="N83" i="14"/>
  <c r="M83" i="14"/>
  <c r="L83" i="14"/>
  <c r="O82" i="14"/>
  <c r="N82" i="14"/>
  <c r="M82" i="14"/>
  <c r="L82" i="14"/>
  <c r="O81" i="14"/>
  <c r="N81" i="14"/>
  <c r="M81" i="14"/>
  <c r="L81" i="14"/>
  <c r="O80" i="14"/>
  <c r="N80" i="14"/>
  <c r="M80" i="14"/>
  <c r="L80" i="14"/>
  <c r="O79" i="14"/>
  <c r="N79" i="14"/>
  <c r="M79" i="14"/>
  <c r="L79" i="14"/>
  <c r="O78" i="14"/>
  <c r="N78" i="14"/>
  <c r="M78" i="14"/>
  <c r="L78" i="14"/>
  <c r="O77" i="14"/>
  <c r="N77" i="14"/>
  <c r="M77" i="14"/>
  <c r="L77" i="14"/>
  <c r="O76" i="14"/>
  <c r="N76" i="14"/>
  <c r="M76" i="14"/>
  <c r="L76" i="14"/>
  <c r="O75" i="14"/>
  <c r="N75" i="14"/>
  <c r="M75" i="14"/>
  <c r="L75" i="14"/>
  <c r="O74" i="14"/>
  <c r="N74" i="14"/>
  <c r="M74" i="14"/>
  <c r="L74" i="14"/>
  <c r="O73" i="14"/>
  <c r="N73" i="14"/>
  <c r="M73" i="14"/>
  <c r="L73" i="14"/>
  <c r="O72" i="14"/>
  <c r="N72" i="14"/>
  <c r="M72" i="14"/>
  <c r="L72" i="14"/>
  <c r="O71" i="14"/>
  <c r="N71" i="14"/>
  <c r="M71" i="14"/>
  <c r="L71" i="14"/>
  <c r="O69" i="14"/>
  <c r="N69" i="14"/>
  <c r="M69" i="14"/>
  <c r="L69" i="14"/>
  <c r="O68" i="14"/>
  <c r="N68" i="14"/>
  <c r="M68" i="14"/>
  <c r="L68" i="14"/>
  <c r="O67" i="14"/>
  <c r="N67" i="14"/>
  <c r="M67" i="14"/>
  <c r="L67" i="14"/>
  <c r="O66" i="14"/>
  <c r="N66" i="14"/>
  <c r="M66" i="14"/>
  <c r="L66" i="14"/>
  <c r="O65" i="14"/>
  <c r="N65" i="14"/>
  <c r="M65" i="14"/>
  <c r="L65" i="14"/>
  <c r="O64" i="14"/>
  <c r="N64" i="14"/>
  <c r="M64" i="14"/>
  <c r="L64" i="14"/>
  <c r="O63" i="14"/>
  <c r="N63" i="14"/>
  <c r="M63" i="14"/>
  <c r="L63" i="14"/>
  <c r="O62" i="14"/>
  <c r="N62" i="14"/>
  <c r="M62" i="14"/>
  <c r="L62" i="14"/>
  <c r="O61" i="14"/>
  <c r="N61" i="14"/>
  <c r="M61" i="14"/>
  <c r="L61" i="14"/>
  <c r="O60" i="14"/>
  <c r="N60" i="14"/>
  <c r="M60" i="14"/>
  <c r="L60" i="14"/>
  <c r="O59" i="14"/>
  <c r="N59" i="14"/>
  <c r="M59" i="14"/>
  <c r="L59" i="14"/>
  <c r="O58" i="14"/>
  <c r="N58" i="14"/>
  <c r="M58" i="14"/>
  <c r="L58" i="14"/>
  <c r="O57" i="14"/>
  <c r="N57" i="14"/>
  <c r="M57" i="14"/>
  <c r="L57" i="14"/>
  <c r="O55" i="14"/>
  <c r="N55" i="14"/>
  <c r="M55" i="14"/>
  <c r="L55" i="14"/>
  <c r="O54" i="14"/>
  <c r="N54" i="14"/>
  <c r="M54" i="14"/>
  <c r="L54" i="14"/>
  <c r="O53" i="14"/>
  <c r="N53" i="14"/>
  <c r="M53" i="14"/>
  <c r="L53" i="14"/>
  <c r="O52" i="14"/>
  <c r="N52" i="14"/>
  <c r="M52" i="14"/>
  <c r="L52" i="14"/>
  <c r="O51" i="14"/>
  <c r="N51" i="14"/>
  <c r="M51" i="14"/>
  <c r="L51" i="14"/>
  <c r="O50" i="14"/>
  <c r="N50" i="14"/>
  <c r="M50" i="14"/>
  <c r="L50" i="14"/>
  <c r="O49" i="14"/>
  <c r="N49" i="14"/>
  <c r="M49" i="14"/>
  <c r="L49" i="14"/>
  <c r="O48" i="14"/>
  <c r="N48" i="14"/>
  <c r="M48" i="14"/>
  <c r="L48" i="14"/>
  <c r="O47" i="14"/>
  <c r="N47" i="14"/>
  <c r="M47" i="14"/>
  <c r="L47" i="14"/>
  <c r="O46" i="14"/>
  <c r="N46" i="14"/>
  <c r="M46" i="14"/>
  <c r="L46" i="14"/>
  <c r="O45" i="14"/>
  <c r="N45" i="14"/>
  <c r="M45" i="14"/>
  <c r="L45" i="14"/>
  <c r="O44" i="14"/>
  <c r="N44" i="14"/>
  <c r="M44" i="14"/>
  <c r="L44" i="14"/>
  <c r="O43" i="14"/>
  <c r="N43" i="14"/>
  <c r="M43" i="14"/>
  <c r="L43" i="14"/>
  <c r="O42" i="14"/>
  <c r="N42" i="14"/>
  <c r="M42" i="14"/>
  <c r="L42" i="14"/>
  <c r="O41" i="14"/>
  <c r="N41" i="14"/>
  <c r="M41" i="14"/>
  <c r="L41" i="14"/>
  <c r="O39" i="14"/>
  <c r="N39" i="14"/>
  <c r="M39" i="14"/>
  <c r="L39" i="14"/>
  <c r="O38" i="14"/>
  <c r="N38" i="14"/>
  <c r="M38" i="14"/>
  <c r="L38" i="14"/>
  <c r="O37" i="14"/>
  <c r="N37" i="14"/>
  <c r="M37" i="14"/>
  <c r="L37" i="14"/>
  <c r="O36" i="14"/>
  <c r="N36" i="14"/>
  <c r="M36" i="14"/>
  <c r="L36" i="14"/>
  <c r="O35" i="14"/>
  <c r="N35" i="14"/>
  <c r="M35" i="14"/>
  <c r="L35" i="14"/>
  <c r="O34" i="14"/>
  <c r="N34" i="14"/>
  <c r="M34" i="14"/>
  <c r="L34" i="14"/>
  <c r="O33" i="14"/>
  <c r="N33" i="14"/>
  <c r="M33" i="14"/>
  <c r="L33" i="14"/>
  <c r="O32" i="14"/>
  <c r="N32" i="14"/>
  <c r="M32" i="14"/>
  <c r="L32" i="14"/>
  <c r="O31" i="14"/>
  <c r="N31" i="14"/>
  <c r="M31" i="14"/>
  <c r="L31" i="14"/>
  <c r="O30" i="14"/>
  <c r="N30" i="14"/>
  <c r="M30" i="14"/>
  <c r="L30" i="14"/>
  <c r="O29" i="14"/>
  <c r="N29" i="14"/>
  <c r="M29" i="14"/>
  <c r="L29" i="14"/>
  <c r="O28" i="14"/>
  <c r="N28" i="14"/>
  <c r="M28" i="14"/>
  <c r="L28" i="14"/>
  <c r="O27" i="14"/>
  <c r="N27" i="14"/>
  <c r="M27" i="14"/>
  <c r="L27" i="14"/>
  <c r="O25" i="14"/>
  <c r="N25" i="14"/>
  <c r="M25" i="14"/>
  <c r="L25" i="14"/>
  <c r="O24" i="14"/>
  <c r="N24" i="14"/>
  <c r="M24" i="14"/>
  <c r="L24" i="14"/>
  <c r="O23" i="14"/>
  <c r="N23" i="14"/>
  <c r="M23" i="14"/>
  <c r="L23" i="14"/>
  <c r="O22" i="14"/>
  <c r="N22" i="14"/>
  <c r="M22" i="14"/>
  <c r="L22" i="14"/>
  <c r="O21" i="14"/>
  <c r="N21" i="14"/>
  <c r="M21" i="14"/>
  <c r="L21" i="14"/>
  <c r="O20" i="14"/>
  <c r="N20" i="14"/>
  <c r="M20" i="14"/>
  <c r="L20" i="14"/>
  <c r="O19" i="14"/>
  <c r="N19" i="14"/>
  <c r="M19" i="14"/>
  <c r="L19" i="14"/>
  <c r="O18" i="14"/>
  <c r="N18" i="14"/>
  <c r="M18" i="14"/>
  <c r="L18" i="14"/>
  <c r="O17" i="14"/>
  <c r="N17" i="14"/>
  <c r="M17" i="14"/>
  <c r="L17" i="14"/>
  <c r="O16" i="14"/>
  <c r="N16" i="14"/>
  <c r="M16" i="14"/>
  <c r="L16" i="14"/>
  <c r="N15" i="14"/>
  <c r="M15" i="14"/>
  <c r="L15" i="14"/>
  <c r="O14" i="14"/>
  <c r="N14" i="14"/>
  <c r="M14" i="14"/>
  <c r="L14" i="14"/>
  <c r="O13" i="14"/>
  <c r="N13" i="14"/>
  <c r="M13" i="14"/>
  <c r="L13" i="14"/>
  <c r="O12" i="14"/>
  <c r="N12" i="14"/>
  <c r="M12" i="14"/>
  <c r="L12" i="14"/>
  <c r="O11" i="14"/>
  <c r="N11" i="14"/>
  <c r="M11" i="14"/>
  <c r="L11" i="14"/>
  <c r="O10" i="14"/>
  <c r="N10" i="14"/>
  <c r="M10" i="14"/>
  <c r="L10" i="14"/>
  <c r="M9" i="14"/>
  <c r="L9" i="14"/>
  <c r="N42" i="11"/>
  <c r="O42" i="11"/>
  <c r="L42" i="11"/>
  <c r="M42" i="11"/>
  <c r="N55" i="2"/>
  <c r="O55" i="2"/>
  <c r="L55" i="2"/>
  <c r="M55" i="2"/>
  <c r="O29" i="11"/>
  <c r="N29" i="11"/>
  <c r="M29" i="11"/>
  <c r="L29" i="11"/>
  <c r="O98" i="11"/>
  <c r="N98" i="11"/>
  <c r="M98" i="11"/>
  <c r="L98" i="11"/>
  <c r="O97" i="11"/>
  <c r="N97" i="11"/>
  <c r="M97" i="11"/>
  <c r="L97" i="11"/>
  <c r="O95" i="11"/>
  <c r="N95" i="11"/>
  <c r="M95" i="11"/>
  <c r="L95" i="11"/>
  <c r="O94" i="11"/>
  <c r="N94" i="11"/>
  <c r="M94" i="11"/>
  <c r="L94" i="11"/>
  <c r="O92" i="11"/>
  <c r="N92" i="11"/>
  <c r="M92" i="11"/>
  <c r="L92" i="11"/>
  <c r="O91" i="11"/>
  <c r="N91" i="11"/>
  <c r="M91" i="11"/>
  <c r="L91" i="11"/>
  <c r="O89" i="11"/>
  <c r="N89" i="11"/>
  <c r="M89" i="11"/>
  <c r="L89" i="11"/>
  <c r="O88" i="11"/>
  <c r="N88" i="11"/>
  <c r="M88" i="11"/>
  <c r="L88" i="11"/>
  <c r="O87" i="11"/>
  <c r="N87" i="11"/>
  <c r="M87" i="11"/>
  <c r="L87" i="11"/>
  <c r="O86" i="11"/>
  <c r="N86" i="11"/>
  <c r="M86" i="11"/>
  <c r="L86" i="11"/>
  <c r="O85" i="11"/>
  <c r="N85" i="11"/>
  <c r="M85" i="11"/>
  <c r="L85" i="11"/>
  <c r="O84" i="11"/>
  <c r="N84" i="11"/>
  <c r="M84" i="11"/>
  <c r="L84" i="11"/>
  <c r="O83" i="11"/>
  <c r="N83" i="11"/>
  <c r="M83" i="11"/>
  <c r="L83" i="11"/>
  <c r="O82" i="11"/>
  <c r="N82" i="11"/>
  <c r="M82" i="11"/>
  <c r="L82" i="11"/>
  <c r="O81" i="11"/>
  <c r="N81" i="11"/>
  <c r="M81" i="11"/>
  <c r="L81" i="11"/>
  <c r="O80" i="11"/>
  <c r="N80" i="11"/>
  <c r="M80" i="11"/>
  <c r="L80" i="11"/>
  <c r="O79" i="11"/>
  <c r="N79" i="11"/>
  <c r="M79" i="11"/>
  <c r="L79" i="11"/>
  <c r="O77" i="11"/>
  <c r="N77" i="11"/>
  <c r="M77" i="11"/>
  <c r="L77" i="11"/>
  <c r="O76" i="11"/>
  <c r="N76" i="11"/>
  <c r="M76" i="11"/>
  <c r="L76" i="11"/>
  <c r="O75" i="11"/>
  <c r="N75" i="11"/>
  <c r="M75" i="11"/>
  <c r="L75" i="11"/>
  <c r="O74" i="11"/>
  <c r="N74" i="11"/>
  <c r="M74" i="11"/>
  <c r="L74" i="11"/>
  <c r="O73" i="11"/>
  <c r="N73" i="11"/>
  <c r="M73" i="11"/>
  <c r="L73" i="11"/>
  <c r="O72" i="11"/>
  <c r="N72" i="11"/>
  <c r="M72" i="11"/>
  <c r="L72" i="11"/>
  <c r="O71" i="11"/>
  <c r="N71" i="11"/>
  <c r="M71" i="11"/>
  <c r="L71" i="11"/>
  <c r="O70" i="11"/>
  <c r="N70" i="11"/>
  <c r="M70" i="11"/>
  <c r="L70" i="11"/>
  <c r="O68" i="11"/>
  <c r="N68" i="11"/>
  <c r="M68" i="11"/>
  <c r="L68" i="11"/>
  <c r="O67" i="11"/>
  <c r="N67" i="11"/>
  <c r="M67" i="11"/>
  <c r="L67" i="11"/>
  <c r="O66" i="11"/>
  <c r="N66" i="11"/>
  <c r="M66" i="11"/>
  <c r="L66" i="11"/>
  <c r="O65" i="11"/>
  <c r="N65" i="11"/>
  <c r="M65" i="11"/>
  <c r="L65" i="11"/>
  <c r="O64" i="11"/>
  <c r="N64" i="11"/>
  <c r="M64" i="11"/>
  <c r="L64" i="11"/>
  <c r="O63" i="11"/>
  <c r="N63" i="11"/>
  <c r="M63" i="11"/>
  <c r="L63" i="11"/>
  <c r="O61" i="11"/>
  <c r="N61" i="11"/>
  <c r="M61" i="11"/>
  <c r="L61" i="11"/>
  <c r="O60" i="11"/>
  <c r="N60" i="11"/>
  <c r="M60" i="11"/>
  <c r="L60" i="11"/>
  <c r="O59" i="11"/>
  <c r="N59" i="11"/>
  <c r="M59" i="11"/>
  <c r="L59" i="11"/>
  <c r="O58" i="11"/>
  <c r="N58" i="11"/>
  <c r="M58" i="11"/>
  <c r="L58" i="11"/>
  <c r="O57" i="11"/>
  <c r="N57" i="11"/>
  <c r="M57" i="11"/>
  <c r="L57" i="11"/>
  <c r="O56" i="11"/>
  <c r="N56" i="11"/>
  <c r="M56" i="11"/>
  <c r="L56" i="11"/>
  <c r="O55" i="11"/>
  <c r="N55" i="11"/>
  <c r="M55" i="11"/>
  <c r="L55" i="11"/>
  <c r="O54" i="11"/>
  <c r="N54" i="11"/>
  <c r="M54" i="11"/>
  <c r="L54" i="11"/>
  <c r="O53" i="11"/>
  <c r="N53" i="11"/>
  <c r="M53" i="11"/>
  <c r="L53" i="11"/>
  <c r="O52" i="11"/>
  <c r="N52" i="11"/>
  <c r="M52" i="11"/>
  <c r="L52" i="11"/>
  <c r="O50" i="11"/>
  <c r="N50" i="11"/>
  <c r="M50" i="11"/>
  <c r="L50" i="11"/>
  <c r="O49" i="11"/>
  <c r="N49" i="11"/>
  <c r="M49" i="11"/>
  <c r="L49" i="11"/>
  <c r="O48" i="11"/>
  <c r="N48" i="11"/>
  <c r="M48" i="11"/>
  <c r="L48" i="11"/>
  <c r="O47" i="11"/>
  <c r="N47" i="11"/>
  <c r="M47" i="11"/>
  <c r="L47" i="11"/>
  <c r="O46" i="11"/>
  <c r="N46" i="11"/>
  <c r="M46" i="11"/>
  <c r="L46" i="11"/>
  <c r="O45" i="11"/>
  <c r="N45" i="11"/>
  <c r="M45" i="11"/>
  <c r="L45" i="11"/>
  <c r="O44" i="11"/>
  <c r="N44" i="11"/>
  <c r="M44" i="11"/>
  <c r="L44" i="11"/>
  <c r="O41" i="11"/>
  <c r="N41" i="11"/>
  <c r="M41" i="11"/>
  <c r="L41" i="11"/>
  <c r="O40" i="11"/>
  <c r="N40" i="11"/>
  <c r="M40" i="11"/>
  <c r="L40" i="11"/>
  <c r="O39" i="11"/>
  <c r="N39" i="11"/>
  <c r="M39" i="11"/>
  <c r="L39" i="11"/>
  <c r="O38" i="11"/>
  <c r="N38" i="11"/>
  <c r="M38" i="11"/>
  <c r="L38" i="11"/>
  <c r="O37" i="11"/>
  <c r="N37" i="11"/>
  <c r="M37" i="11"/>
  <c r="L37" i="11"/>
  <c r="O36" i="11"/>
  <c r="N36" i="11"/>
  <c r="M36" i="11"/>
  <c r="L36" i="11"/>
  <c r="O35" i="11"/>
  <c r="N35" i="11"/>
  <c r="M35" i="11"/>
  <c r="L35" i="11"/>
  <c r="O34" i="11"/>
  <c r="N34" i="11"/>
  <c r="M34" i="11"/>
  <c r="L34" i="11"/>
  <c r="O33" i="11"/>
  <c r="N33" i="11"/>
  <c r="M33" i="11"/>
  <c r="L33" i="11"/>
  <c r="O32" i="11"/>
  <c r="N32" i="11"/>
  <c r="M32" i="11"/>
  <c r="L32" i="11"/>
  <c r="O31" i="11"/>
  <c r="N31" i="11"/>
  <c r="M31" i="11"/>
  <c r="L31" i="11"/>
  <c r="O28" i="11"/>
  <c r="N28" i="11"/>
  <c r="M28" i="11"/>
  <c r="L28" i="11"/>
  <c r="O27" i="11"/>
  <c r="N27" i="11"/>
  <c r="M27" i="11"/>
  <c r="L27" i="11"/>
  <c r="O26" i="11"/>
  <c r="N26" i="11"/>
  <c r="M26" i="11"/>
  <c r="L26" i="11"/>
  <c r="O25" i="11"/>
  <c r="N25" i="11"/>
  <c r="M25" i="11"/>
  <c r="L25" i="11"/>
  <c r="O24" i="11"/>
  <c r="N24" i="11"/>
  <c r="M24" i="11"/>
  <c r="L24" i="11"/>
  <c r="O23" i="11"/>
  <c r="N23" i="11"/>
  <c r="M23" i="11"/>
  <c r="L23" i="11"/>
  <c r="O22" i="11"/>
  <c r="N22" i="11"/>
  <c r="M22" i="11"/>
  <c r="L22" i="11"/>
  <c r="O21" i="11"/>
  <c r="N21" i="11"/>
  <c r="M21" i="11"/>
  <c r="L21" i="11"/>
  <c r="O20" i="11"/>
  <c r="N20" i="11"/>
  <c r="M20" i="11"/>
  <c r="L20" i="11"/>
  <c r="O19" i="11"/>
  <c r="N19" i="11"/>
  <c r="M19" i="11"/>
  <c r="L19" i="11"/>
  <c r="O17" i="11"/>
  <c r="N17" i="11"/>
  <c r="M17" i="11"/>
  <c r="L17" i="11"/>
  <c r="O16" i="11"/>
  <c r="N16" i="11"/>
  <c r="M16" i="11"/>
  <c r="L16" i="11"/>
  <c r="O15" i="11"/>
  <c r="N15" i="11"/>
  <c r="M15" i="11"/>
  <c r="L15" i="11"/>
  <c r="O14" i="11"/>
  <c r="N14" i="11"/>
  <c r="M14" i="11"/>
  <c r="L14" i="11"/>
  <c r="O13" i="11"/>
  <c r="N13" i="11"/>
  <c r="M13" i="11"/>
  <c r="L13" i="11"/>
  <c r="O12" i="11"/>
  <c r="N12" i="11"/>
  <c r="M12" i="11"/>
  <c r="L12" i="11"/>
  <c r="O11" i="11"/>
  <c r="N11" i="11"/>
  <c r="M11" i="11"/>
  <c r="L11" i="11"/>
  <c r="O10" i="11"/>
  <c r="N10" i="11"/>
  <c r="M10" i="11"/>
  <c r="L10" i="11"/>
  <c r="O9" i="11"/>
  <c r="N9" i="11"/>
  <c r="M9" i="11"/>
  <c r="L9" i="11"/>
  <c r="O8" i="11"/>
  <c r="N8" i="11"/>
  <c r="M8" i="11"/>
  <c r="L8" i="11"/>
  <c r="O121" i="9"/>
  <c r="N121" i="9"/>
  <c r="M121" i="9"/>
  <c r="L121" i="9"/>
  <c r="O120" i="9"/>
  <c r="N120" i="9"/>
  <c r="M120" i="9"/>
  <c r="L120" i="9"/>
  <c r="O118" i="9"/>
  <c r="N118" i="9"/>
  <c r="M118" i="9"/>
  <c r="L118" i="9"/>
  <c r="O117" i="9"/>
  <c r="N117" i="9"/>
  <c r="M117" i="9"/>
  <c r="L117" i="9"/>
  <c r="O116" i="9"/>
  <c r="N116" i="9"/>
  <c r="M116" i="9"/>
  <c r="L116" i="9"/>
  <c r="O115" i="9"/>
  <c r="N115" i="9"/>
  <c r="M115" i="9"/>
  <c r="L115" i="9"/>
  <c r="O114" i="9"/>
  <c r="N114" i="9"/>
  <c r="M114" i="9"/>
  <c r="L114" i="9"/>
  <c r="O113" i="9"/>
  <c r="N113" i="9"/>
  <c r="M113" i="9"/>
  <c r="L113" i="9"/>
  <c r="O111" i="9"/>
  <c r="N111" i="9"/>
  <c r="M111" i="9"/>
  <c r="L111" i="9"/>
  <c r="O110" i="9"/>
  <c r="N110" i="9"/>
  <c r="M110" i="9"/>
  <c r="L110" i="9"/>
  <c r="O109" i="9"/>
  <c r="N109" i="9"/>
  <c r="M109" i="9"/>
  <c r="L109" i="9"/>
  <c r="O108" i="9"/>
  <c r="N108" i="9"/>
  <c r="M108" i="9"/>
  <c r="L108" i="9"/>
  <c r="O107" i="9"/>
  <c r="N107" i="9"/>
  <c r="M107" i="9"/>
  <c r="L107" i="9"/>
  <c r="O106" i="9"/>
  <c r="N106" i="9"/>
  <c r="M106" i="9"/>
  <c r="L106" i="9"/>
  <c r="O105" i="9"/>
  <c r="N105" i="9"/>
  <c r="M105" i="9"/>
  <c r="L105" i="9"/>
  <c r="O104" i="9"/>
  <c r="N104" i="9"/>
  <c r="M104" i="9"/>
  <c r="L104" i="9"/>
  <c r="O103" i="9"/>
  <c r="N103" i="9"/>
  <c r="M103" i="9"/>
  <c r="L103" i="9"/>
  <c r="O102" i="9"/>
  <c r="N102" i="9"/>
  <c r="M102" i="9"/>
  <c r="L102" i="9"/>
  <c r="O101" i="9"/>
  <c r="N101" i="9"/>
  <c r="M101" i="9"/>
  <c r="L101" i="9"/>
  <c r="O100" i="9"/>
  <c r="N100" i="9"/>
  <c r="M100" i="9"/>
  <c r="L100" i="9"/>
  <c r="O99" i="9"/>
  <c r="N99" i="9"/>
  <c r="M99" i="9"/>
  <c r="L99" i="9"/>
  <c r="O98" i="9"/>
  <c r="N98" i="9"/>
  <c r="M98" i="9"/>
  <c r="L98" i="9"/>
  <c r="O97" i="9"/>
  <c r="N97" i="9"/>
  <c r="M97" i="9"/>
  <c r="L97" i="9"/>
  <c r="O95" i="9"/>
  <c r="N95" i="9"/>
  <c r="M95" i="9"/>
  <c r="L95" i="9"/>
  <c r="O94" i="9"/>
  <c r="N94" i="9"/>
  <c r="M94" i="9"/>
  <c r="L94" i="9"/>
  <c r="O93" i="9"/>
  <c r="N93" i="9"/>
  <c r="M93" i="9"/>
  <c r="L93" i="9"/>
  <c r="O92" i="9"/>
  <c r="N92" i="9"/>
  <c r="M92" i="9"/>
  <c r="L92" i="9"/>
  <c r="O91" i="9"/>
  <c r="N91" i="9"/>
  <c r="M91" i="9"/>
  <c r="L91" i="9"/>
  <c r="O90" i="9"/>
  <c r="N90" i="9"/>
  <c r="M90" i="9"/>
  <c r="L90" i="9"/>
  <c r="O89" i="9"/>
  <c r="N89" i="9"/>
  <c r="M89" i="9"/>
  <c r="L89" i="9"/>
  <c r="O88" i="9"/>
  <c r="N88" i="9"/>
  <c r="M88" i="9"/>
  <c r="L88" i="9"/>
  <c r="O87" i="9"/>
  <c r="N87" i="9"/>
  <c r="M87" i="9"/>
  <c r="L87" i="9"/>
  <c r="O86" i="9"/>
  <c r="N86" i="9"/>
  <c r="M86" i="9"/>
  <c r="L86" i="9"/>
  <c r="O85" i="9"/>
  <c r="N85" i="9"/>
  <c r="M85" i="9"/>
  <c r="L85" i="9"/>
  <c r="O84" i="9"/>
  <c r="N84" i="9"/>
  <c r="M84" i="9"/>
  <c r="L84" i="9"/>
  <c r="O83" i="9"/>
  <c r="N83" i="9"/>
  <c r="M83" i="9"/>
  <c r="L83" i="9"/>
  <c r="O81" i="9"/>
  <c r="N81" i="9"/>
  <c r="M81" i="9"/>
  <c r="L81" i="9"/>
  <c r="O80" i="9"/>
  <c r="N80" i="9"/>
  <c r="M80" i="9"/>
  <c r="L80" i="9"/>
  <c r="O79" i="9"/>
  <c r="N79" i="9"/>
  <c r="M79" i="9"/>
  <c r="L79" i="9"/>
  <c r="O78" i="9"/>
  <c r="N78" i="9"/>
  <c r="M78" i="9"/>
  <c r="L78" i="9"/>
  <c r="O77" i="9"/>
  <c r="N77" i="9"/>
  <c r="M77" i="9"/>
  <c r="L77" i="9"/>
  <c r="O76" i="9"/>
  <c r="N76" i="9"/>
  <c r="M76" i="9"/>
  <c r="L76" i="9"/>
  <c r="O75" i="9"/>
  <c r="N75" i="9"/>
  <c r="M75" i="9"/>
  <c r="L75" i="9"/>
  <c r="O74" i="9"/>
  <c r="N74" i="9"/>
  <c r="M74" i="9"/>
  <c r="L74" i="9"/>
  <c r="O73" i="9"/>
  <c r="N73" i="9"/>
  <c r="M73" i="9"/>
  <c r="L73" i="9"/>
  <c r="O72" i="9"/>
  <c r="N72" i="9"/>
  <c r="M72" i="9"/>
  <c r="L72" i="9"/>
  <c r="O71" i="9"/>
  <c r="N71" i="9"/>
  <c r="M71" i="9"/>
  <c r="L71" i="9"/>
  <c r="O70" i="9"/>
  <c r="N70" i="9"/>
  <c r="M70" i="9"/>
  <c r="L70" i="9"/>
  <c r="O69" i="9"/>
  <c r="N69" i="9"/>
  <c r="M69" i="9"/>
  <c r="L69" i="9"/>
  <c r="O67" i="9"/>
  <c r="N67" i="9"/>
  <c r="M67" i="9"/>
  <c r="L67" i="9"/>
  <c r="O66" i="9"/>
  <c r="N66" i="9"/>
  <c r="M66" i="9"/>
  <c r="L66" i="9"/>
  <c r="O65" i="9"/>
  <c r="N65" i="9"/>
  <c r="M65" i="9"/>
  <c r="L65" i="9"/>
  <c r="O64" i="9"/>
  <c r="N64" i="9"/>
  <c r="M64" i="9"/>
  <c r="L64" i="9"/>
  <c r="O63" i="9"/>
  <c r="N63" i="9"/>
  <c r="M63" i="9"/>
  <c r="L63" i="9"/>
  <c r="O62" i="9"/>
  <c r="N62" i="9"/>
  <c r="M62" i="9"/>
  <c r="L62" i="9"/>
  <c r="O61" i="9"/>
  <c r="N61" i="9"/>
  <c r="M61" i="9"/>
  <c r="L61" i="9"/>
  <c r="O60" i="9"/>
  <c r="N60" i="9"/>
  <c r="M60" i="9"/>
  <c r="L60" i="9"/>
  <c r="O59" i="9"/>
  <c r="N59" i="9"/>
  <c r="M59" i="9"/>
  <c r="L59" i="9"/>
  <c r="O58" i="9"/>
  <c r="N58" i="9"/>
  <c r="M58" i="9"/>
  <c r="L58" i="9"/>
  <c r="O57" i="9"/>
  <c r="N57" i="9"/>
  <c r="M57" i="9"/>
  <c r="L57" i="9"/>
  <c r="O55" i="9"/>
  <c r="N55" i="9"/>
  <c r="M55" i="9"/>
  <c r="L55" i="9"/>
  <c r="O54" i="9"/>
  <c r="N54" i="9"/>
  <c r="M54" i="9"/>
  <c r="L54" i="9"/>
  <c r="O53" i="9"/>
  <c r="N53" i="9"/>
  <c r="M53" i="9"/>
  <c r="L53" i="9"/>
  <c r="O52" i="9"/>
  <c r="N52" i="9"/>
  <c r="M52" i="9"/>
  <c r="L52" i="9"/>
  <c r="O51" i="9"/>
  <c r="N51" i="9"/>
  <c r="M51" i="9"/>
  <c r="L51" i="9"/>
  <c r="O50" i="9"/>
  <c r="N50" i="9"/>
  <c r="M50" i="9"/>
  <c r="L50" i="9"/>
  <c r="O49" i="9"/>
  <c r="N49" i="9"/>
  <c r="M49" i="9"/>
  <c r="L49" i="9"/>
  <c r="O48" i="9"/>
  <c r="N48" i="9"/>
  <c r="M48" i="9"/>
  <c r="L48" i="9"/>
  <c r="O47" i="9"/>
  <c r="N47" i="9"/>
  <c r="M47" i="9"/>
  <c r="L47" i="9"/>
  <c r="O46" i="9"/>
  <c r="N46" i="9"/>
  <c r="M46" i="9"/>
  <c r="L46" i="9"/>
  <c r="O45" i="9"/>
  <c r="N45" i="9"/>
  <c r="M45" i="9"/>
  <c r="L45" i="9"/>
  <c r="O44" i="9"/>
  <c r="N44" i="9"/>
  <c r="M44" i="9"/>
  <c r="L44" i="9"/>
  <c r="O42" i="9"/>
  <c r="N42" i="9"/>
  <c r="M42" i="9"/>
  <c r="L42" i="9"/>
  <c r="O41" i="9"/>
  <c r="N41" i="9"/>
  <c r="M41" i="9"/>
  <c r="L41" i="9"/>
  <c r="O40" i="9"/>
  <c r="N40" i="9"/>
  <c r="M40" i="9"/>
  <c r="L40" i="9"/>
  <c r="O39" i="9"/>
  <c r="N39" i="9"/>
  <c r="M39" i="9"/>
  <c r="L39" i="9"/>
  <c r="O38" i="9"/>
  <c r="N38" i="9"/>
  <c r="M38" i="9"/>
  <c r="L38" i="9"/>
  <c r="O37" i="9"/>
  <c r="N37" i="9"/>
  <c r="M37" i="9"/>
  <c r="L37" i="9"/>
  <c r="O36" i="9"/>
  <c r="N36" i="9"/>
  <c r="M36" i="9"/>
  <c r="L36" i="9"/>
  <c r="O35" i="9"/>
  <c r="N35" i="9"/>
  <c r="M35" i="9"/>
  <c r="L35" i="9"/>
  <c r="O34" i="9"/>
  <c r="N34" i="9"/>
  <c r="M34" i="9"/>
  <c r="L34" i="9"/>
  <c r="O33" i="9"/>
  <c r="N33" i="9"/>
  <c r="M33" i="9"/>
  <c r="L33" i="9"/>
  <c r="O32" i="9"/>
  <c r="N32" i="9"/>
  <c r="M32" i="9"/>
  <c r="L32" i="9"/>
  <c r="O31" i="9"/>
  <c r="N31" i="9"/>
  <c r="M31" i="9"/>
  <c r="L31" i="9"/>
  <c r="O29" i="9"/>
  <c r="N29" i="9"/>
  <c r="M29" i="9"/>
  <c r="L29" i="9"/>
  <c r="O28" i="9"/>
  <c r="N28" i="9"/>
  <c r="M28" i="9"/>
  <c r="L28" i="9"/>
  <c r="O27" i="9"/>
  <c r="N27" i="9"/>
  <c r="M27" i="9"/>
  <c r="L27" i="9"/>
  <c r="O26" i="9"/>
  <c r="N26" i="9"/>
  <c r="M26" i="9"/>
  <c r="L26" i="9"/>
  <c r="O25" i="9"/>
  <c r="N25" i="9"/>
  <c r="M25" i="9"/>
  <c r="L25" i="9"/>
  <c r="O24" i="9"/>
  <c r="N24" i="9"/>
  <c r="M24" i="9"/>
  <c r="L24" i="9"/>
  <c r="O23" i="9"/>
  <c r="N23" i="9"/>
  <c r="M23" i="9"/>
  <c r="L23" i="9"/>
  <c r="O21" i="9"/>
  <c r="N21" i="9"/>
  <c r="M21" i="9"/>
  <c r="L21" i="9"/>
  <c r="O20" i="9"/>
  <c r="N20" i="9"/>
  <c r="M20" i="9"/>
  <c r="L20" i="9"/>
  <c r="O19" i="9"/>
  <c r="N19" i="9"/>
  <c r="M19" i="9"/>
  <c r="L19" i="9"/>
  <c r="O18" i="9"/>
  <c r="N18" i="9"/>
  <c r="M18" i="9"/>
  <c r="L18" i="9"/>
  <c r="O17" i="9"/>
  <c r="N17" i="9"/>
  <c r="M17" i="9"/>
  <c r="L17" i="9"/>
  <c r="O16" i="9"/>
  <c r="N16" i="9"/>
  <c r="M16" i="9"/>
  <c r="L16" i="9"/>
  <c r="O15" i="9"/>
  <c r="N15" i="9"/>
  <c r="M15" i="9"/>
  <c r="L15" i="9"/>
  <c r="O14" i="9"/>
  <c r="N14" i="9"/>
  <c r="M14" i="9"/>
  <c r="L14" i="9"/>
  <c r="O13" i="9"/>
  <c r="N13" i="9"/>
  <c r="M13" i="9"/>
  <c r="L13" i="9"/>
  <c r="O12" i="9"/>
  <c r="N12" i="9"/>
  <c r="M12" i="9"/>
  <c r="L12" i="9"/>
  <c r="O11" i="9"/>
  <c r="N11" i="9"/>
  <c r="M11" i="9"/>
  <c r="L11" i="9"/>
  <c r="O10" i="9"/>
  <c r="N10" i="9"/>
  <c r="M10" i="9"/>
  <c r="L10" i="9"/>
  <c r="O9" i="9"/>
  <c r="N9" i="9"/>
  <c r="M9" i="9"/>
  <c r="L9" i="9"/>
  <c r="O148" i="2"/>
  <c r="N148" i="2"/>
  <c r="O147" i="2"/>
  <c r="N147" i="2"/>
  <c r="O145" i="2"/>
  <c r="N145" i="2"/>
  <c r="O144" i="2"/>
  <c r="N144" i="2"/>
  <c r="O143" i="2"/>
  <c r="N143" i="2"/>
  <c r="O141" i="2"/>
  <c r="N141" i="2"/>
  <c r="O140" i="2"/>
  <c r="N140" i="2"/>
  <c r="O139" i="2"/>
  <c r="N139" i="2"/>
  <c r="O138" i="2"/>
  <c r="N138" i="2"/>
  <c r="O137" i="2"/>
  <c r="N137" i="2"/>
  <c r="O136" i="2"/>
  <c r="N136" i="2"/>
  <c r="O135" i="2"/>
  <c r="N135" i="2"/>
  <c r="O133" i="2"/>
  <c r="N133" i="2"/>
  <c r="O132" i="2"/>
  <c r="N132" i="2"/>
  <c r="O131" i="2"/>
  <c r="N131" i="2"/>
  <c r="O130" i="2"/>
  <c r="N130" i="2"/>
  <c r="O129" i="2"/>
  <c r="N129" i="2"/>
  <c r="O128" i="2"/>
  <c r="N128" i="2"/>
  <c r="O127" i="2"/>
  <c r="N127" i="2"/>
  <c r="O126" i="2"/>
  <c r="N126" i="2"/>
  <c r="O125" i="2"/>
  <c r="N125" i="2"/>
  <c r="O124" i="2"/>
  <c r="N124" i="2"/>
  <c r="O123" i="2"/>
  <c r="N123" i="2"/>
  <c r="O122" i="2"/>
  <c r="N122" i="2"/>
  <c r="O121" i="2"/>
  <c r="N121" i="2"/>
  <c r="O120" i="2"/>
  <c r="N120" i="2"/>
  <c r="O119" i="2"/>
  <c r="N119" i="2"/>
  <c r="O118" i="2"/>
  <c r="N118" i="2"/>
  <c r="O117" i="2"/>
  <c r="N117" i="2"/>
  <c r="O116" i="2"/>
  <c r="N116" i="2"/>
  <c r="O115" i="2"/>
  <c r="N115" i="2"/>
  <c r="O113" i="2"/>
  <c r="N113" i="2"/>
  <c r="O112" i="2"/>
  <c r="N112" i="2"/>
  <c r="O111" i="2"/>
  <c r="N111" i="2"/>
  <c r="O110" i="2"/>
  <c r="N110" i="2"/>
  <c r="O109" i="2"/>
  <c r="N109" i="2"/>
  <c r="O108" i="2"/>
  <c r="N108" i="2"/>
  <c r="O107" i="2"/>
  <c r="N107" i="2"/>
  <c r="O106" i="2"/>
  <c r="N106" i="2"/>
  <c r="O105" i="2"/>
  <c r="N105" i="2"/>
  <c r="O104" i="2"/>
  <c r="N104" i="2"/>
  <c r="O103" i="2"/>
  <c r="N103" i="2"/>
  <c r="O102" i="2"/>
  <c r="N102" i="2"/>
  <c r="O101" i="2"/>
  <c r="N101" i="2"/>
  <c r="O100" i="2"/>
  <c r="N100" i="2"/>
  <c r="O98" i="2"/>
  <c r="N98" i="2"/>
  <c r="O97" i="2"/>
  <c r="N97" i="2"/>
  <c r="O96" i="2"/>
  <c r="N96" i="2"/>
  <c r="O95" i="2"/>
  <c r="N95" i="2"/>
  <c r="O94" i="2"/>
  <c r="N94" i="2"/>
  <c r="O93" i="2"/>
  <c r="N93" i="2"/>
  <c r="O92" i="2"/>
  <c r="N92" i="2"/>
  <c r="O91" i="2"/>
  <c r="N91" i="2"/>
  <c r="O90" i="2"/>
  <c r="N90" i="2"/>
  <c r="O89" i="2"/>
  <c r="N89" i="2"/>
  <c r="O88" i="2"/>
  <c r="N88" i="2"/>
  <c r="O87" i="2"/>
  <c r="N87" i="2"/>
  <c r="O86" i="2"/>
  <c r="N86" i="2"/>
  <c r="O85" i="2"/>
  <c r="N85" i="2"/>
  <c r="O83" i="2"/>
  <c r="N83" i="2"/>
  <c r="O82" i="2"/>
  <c r="N82" i="2"/>
  <c r="O81" i="2"/>
  <c r="N81" i="2"/>
  <c r="O80" i="2"/>
  <c r="N80" i="2"/>
  <c r="O79" i="2"/>
  <c r="N79" i="2"/>
  <c r="O78" i="2"/>
  <c r="N78" i="2"/>
  <c r="O77" i="2"/>
  <c r="N77" i="2"/>
  <c r="O76" i="2"/>
  <c r="N76" i="2"/>
  <c r="O75" i="2"/>
  <c r="N75" i="2"/>
  <c r="O74" i="2"/>
  <c r="N74" i="2"/>
  <c r="O73" i="2"/>
  <c r="N73" i="2"/>
  <c r="O72" i="2"/>
  <c r="N72" i="2"/>
  <c r="O71" i="2"/>
  <c r="N71" i="2"/>
  <c r="O69" i="2"/>
  <c r="N69" i="2"/>
  <c r="O68" i="2"/>
  <c r="N68" i="2"/>
  <c r="O67" i="2"/>
  <c r="N67" i="2"/>
  <c r="O66" i="2"/>
  <c r="N66" i="2"/>
  <c r="O65" i="2"/>
  <c r="N65" i="2"/>
  <c r="O64" i="2"/>
  <c r="N64" i="2"/>
  <c r="O63" i="2"/>
  <c r="N63" i="2"/>
  <c r="O62" i="2"/>
  <c r="N62" i="2"/>
  <c r="O61" i="2"/>
  <c r="N61" i="2"/>
  <c r="O60" i="2"/>
  <c r="N60" i="2"/>
  <c r="O59" i="2"/>
  <c r="N59" i="2"/>
  <c r="O58" i="2"/>
  <c r="N58" i="2"/>
  <c r="O57" i="2"/>
  <c r="N57" i="2"/>
  <c r="O54" i="2"/>
  <c r="N54" i="2"/>
  <c r="O53" i="2"/>
  <c r="N53" i="2"/>
  <c r="O52" i="2"/>
  <c r="N52" i="2"/>
  <c r="O51" i="2"/>
  <c r="N51" i="2"/>
  <c r="O50" i="2"/>
  <c r="N50" i="2"/>
  <c r="O49" i="2"/>
  <c r="N49" i="2"/>
  <c r="O48" i="2"/>
  <c r="N48" i="2"/>
  <c r="O47" i="2"/>
  <c r="N47" i="2"/>
  <c r="O46" i="2"/>
  <c r="N46" i="2"/>
  <c r="O45" i="2"/>
  <c r="N45" i="2"/>
  <c r="O44" i="2"/>
  <c r="N44" i="2"/>
  <c r="O43" i="2"/>
  <c r="N43" i="2"/>
  <c r="O42" i="2"/>
  <c r="N42" i="2"/>
  <c r="O41" i="2"/>
  <c r="N41" i="2"/>
  <c r="O39" i="2"/>
  <c r="N39" i="2"/>
  <c r="O38" i="2"/>
  <c r="N38" i="2"/>
  <c r="O37" i="2"/>
  <c r="N37" i="2"/>
  <c r="O36" i="2"/>
  <c r="N36" i="2"/>
  <c r="O35" i="2"/>
  <c r="N35" i="2"/>
  <c r="O34" i="2"/>
  <c r="N34" i="2"/>
  <c r="O33" i="2"/>
  <c r="N33" i="2"/>
  <c r="O32" i="2"/>
  <c r="N32" i="2"/>
  <c r="O31" i="2"/>
  <c r="N31" i="2"/>
  <c r="O30" i="2"/>
  <c r="N30" i="2"/>
  <c r="O29" i="2"/>
  <c r="N29" i="2"/>
  <c r="O28" i="2"/>
  <c r="N28" i="2"/>
  <c r="O27" i="2"/>
  <c r="N27" i="2"/>
  <c r="O25" i="2"/>
  <c r="N25" i="2"/>
  <c r="O24" i="2"/>
  <c r="N24" i="2"/>
  <c r="O23" i="2"/>
  <c r="N23" i="2"/>
  <c r="O22" i="2"/>
  <c r="N22" i="2"/>
  <c r="O21" i="2"/>
  <c r="N21" i="2"/>
  <c r="O20" i="2"/>
  <c r="N20" i="2"/>
  <c r="O19" i="2"/>
  <c r="N19" i="2"/>
  <c r="O18" i="2"/>
  <c r="N18" i="2"/>
  <c r="O17" i="2"/>
  <c r="N17" i="2"/>
  <c r="O16" i="2"/>
  <c r="N16" i="2"/>
  <c r="O15" i="2"/>
  <c r="N15" i="2"/>
  <c r="O14" i="2"/>
  <c r="N14" i="2"/>
  <c r="O13" i="2"/>
  <c r="N13" i="2"/>
  <c r="O12" i="2"/>
  <c r="N12" i="2"/>
  <c r="O11" i="2"/>
  <c r="N11" i="2"/>
  <c r="O10" i="2"/>
  <c r="N10" i="2"/>
  <c r="O9" i="2"/>
  <c r="N9" i="2"/>
  <c r="O7" i="2" l="1"/>
  <c r="O7" i="19"/>
  <c r="O7" i="17"/>
  <c r="N7" i="19"/>
  <c r="O7" i="18"/>
  <c r="N7" i="17"/>
  <c r="N7" i="18"/>
  <c r="O7" i="16"/>
  <c r="N7" i="16"/>
  <c r="O7" i="15"/>
  <c r="N7" i="15"/>
  <c r="O7" i="14"/>
  <c r="N7" i="14"/>
  <c r="M7" i="19"/>
  <c r="L7" i="19"/>
  <c r="L7" i="18"/>
  <c r="M7" i="18"/>
  <c r="L7" i="17"/>
  <c r="M7" i="17"/>
  <c r="L7" i="16"/>
  <c r="M7" i="16"/>
  <c r="M7" i="15"/>
  <c r="L7" i="15"/>
  <c r="L7" i="14"/>
  <c r="M7" i="14"/>
  <c r="L20" i="2"/>
  <c r="M20" i="2"/>
  <c r="L98" i="2"/>
  <c r="M98" i="2"/>
  <c r="L69" i="2"/>
  <c r="M69" i="2"/>
  <c r="L97" i="2"/>
  <c r="M97" i="2"/>
  <c r="O6" i="11" l="1"/>
  <c r="N6" i="11"/>
  <c r="M113" i="2"/>
  <c r="L113" i="2"/>
  <c r="M54" i="2"/>
  <c r="L54" i="2"/>
  <c r="M39" i="2"/>
  <c r="L39" i="2"/>
  <c r="M95" i="2" l="1"/>
  <c r="L95" i="2"/>
  <c r="M77" i="2"/>
  <c r="L77" i="2"/>
  <c r="M141" i="2" l="1"/>
  <c r="L141" i="2"/>
  <c r="M125" i="2"/>
  <c r="M126" i="2"/>
  <c r="L125" i="2"/>
  <c r="L126" i="2"/>
  <c r="M145" i="2" l="1"/>
  <c r="L145" i="2"/>
  <c r="M68" i="2"/>
  <c r="L68" i="2"/>
  <c r="O7" i="9" l="1"/>
  <c r="N7" i="9"/>
  <c r="M7" i="9"/>
  <c r="L7" i="9"/>
  <c r="L6" i="11"/>
  <c r="M6" i="11"/>
  <c r="M147" i="2" l="1"/>
  <c r="M148" i="2"/>
  <c r="L147" i="2"/>
  <c r="L148" i="2"/>
  <c r="M143" i="2"/>
  <c r="M144" i="2"/>
  <c r="L143" i="2"/>
  <c r="L144" i="2"/>
  <c r="M139" i="2"/>
  <c r="M140" i="2"/>
  <c r="L139" i="2"/>
  <c r="L140" i="2"/>
  <c r="M124" i="2"/>
  <c r="M127" i="2"/>
  <c r="M128" i="2"/>
  <c r="M129" i="2"/>
  <c r="M130" i="2"/>
  <c r="M131" i="2"/>
  <c r="M132" i="2"/>
  <c r="M133" i="2"/>
  <c r="L124" i="2"/>
  <c r="L127" i="2"/>
  <c r="L128" i="2"/>
  <c r="L129" i="2"/>
  <c r="L130" i="2"/>
  <c r="L131" i="2"/>
  <c r="L132" i="2"/>
  <c r="L133" i="2"/>
  <c r="M110" i="2"/>
  <c r="M111" i="2"/>
  <c r="M112" i="2"/>
  <c r="L110" i="2"/>
  <c r="L111" i="2"/>
  <c r="L112" i="2"/>
  <c r="M83" i="2"/>
  <c r="L83" i="2"/>
  <c r="M52" i="2"/>
  <c r="M53" i="2"/>
  <c r="L52" i="2"/>
  <c r="L53" i="2"/>
  <c r="M35" i="2"/>
  <c r="M36" i="2"/>
  <c r="M37" i="2"/>
  <c r="M38" i="2"/>
  <c r="L35" i="2"/>
  <c r="L36" i="2"/>
  <c r="L37" i="2"/>
  <c r="L38" i="2"/>
  <c r="M23" i="2"/>
  <c r="M24" i="2"/>
  <c r="M25" i="2"/>
  <c r="L23" i="2"/>
  <c r="L24" i="2"/>
  <c r="L25" i="2"/>
  <c r="M138" i="2" l="1"/>
  <c r="L138" i="2"/>
  <c r="M137" i="2"/>
  <c r="L137" i="2"/>
  <c r="M136" i="2"/>
  <c r="L136" i="2"/>
  <c r="M123" i="2"/>
  <c r="L123" i="2"/>
  <c r="M122" i="2"/>
  <c r="L122" i="2"/>
  <c r="M121" i="2"/>
  <c r="L121" i="2"/>
  <c r="M120" i="2"/>
  <c r="L120" i="2"/>
  <c r="M119" i="2"/>
  <c r="L119" i="2"/>
  <c r="M118" i="2"/>
  <c r="L118" i="2"/>
  <c r="M117" i="2"/>
  <c r="L117" i="2"/>
  <c r="M116" i="2"/>
  <c r="L116" i="2"/>
  <c r="M109" i="2"/>
  <c r="L109" i="2"/>
  <c r="M108" i="2"/>
  <c r="L108" i="2"/>
  <c r="M107" i="2"/>
  <c r="L107" i="2"/>
  <c r="M106" i="2"/>
  <c r="L106" i="2"/>
  <c r="M105" i="2"/>
  <c r="L105" i="2"/>
  <c r="M104" i="2"/>
  <c r="L104" i="2"/>
  <c r="M103" i="2"/>
  <c r="L103" i="2"/>
  <c r="M102" i="2"/>
  <c r="L102" i="2"/>
  <c r="M101" i="2"/>
  <c r="L101" i="2"/>
  <c r="M96" i="2"/>
  <c r="L96" i="2"/>
  <c r="M94" i="2"/>
  <c r="L94" i="2"/>
  <c r="M93" i="2"/>
  <c r="L93" i="2"/>
  <c r="M92" i="2"/>
  <c r="L92" i="2"/>
  <c r="M91" i="2"/>
  <c r="L91" i="2"/>
  <c r="M90" i="2"/>
  <c r="L90" i="2"/>
  <c r="M89" i="2"/>
  <c r="L89" i="2"/>
  <c r="M88" i="2"/>
  <c r="L88" i="2"/>
  <c r="M87" i="2"/>
  <c r="L87" i="2"/>
  <c r="M86" i="2"/>
  <c r="L86" i="2"/>
  <c r="M82" i="2"/>
  <c r="L82" i="2"/>
  <c r="M81" i="2"/>
  <c r="L81" i="2"/>
  <c r="M80" i="2"/>
  <c r="L80" i="2"/>
  <c r="M79" i="2"/>
  <c r="L79" i="2"/>
  <c r="M78" i="2"/>
  <c r="L78" i="2"/>
  <c r="M76" i="2"/>
  <c r="L76" i="2"/>
  <c r="M75" i="2"/>
  <c r="L75" i="2"/>
  <c r="M74" i="2"/>
  <c r="L74" i="2"/>
  <c r="M73" i="2"/>
  <c r="L73" i="2"/>
  <c r="M72" i="2"/>
  <c r="L72" i="2"/>
  <c r="M67" i="2"/>
  <c r="L67" i="2"/>
  <c r="M66" i="2"/>
  <c r="L66" i="2"/>
  <c r="M65" i="2"/>
  <c r="L65" i="2"/>
  <c r="M64" i="2"/>
  <c r="L64" i="2"/>
  <c r="M63" i="2"/>
  <c r="L63" i="2"/>
  <c r="M62" i="2"/>
  <c r="L62" i="2"/>
  <c r="M61" i="2"/>
  <c r="L61" i="2"/>
  <c r="M60" i="2"/>
  <c r="L60" i="2"/>
  <c r="M59" i="2"/>
  <c r="L59" i="2"/>
  <c r="M58" i="2"/>
  <c r="L58" i="2"/>
  <c r="M51" i="2"/>
  <c r="L51" i="2"/>
  <c r="M50" i="2"/>
  <c r="L50" i="2"/>
  <c r="M49" i="2"/>
  <c r="L49" i="2"/>
  <c r="M48" i="2"/>
  <c r="L48" i="2"/>
  <c r="M47" i="2"/>
  <c r="L47" i="2"/>
  <c r="M46" i="2"/>
  <c r="L46" i="2"/>
  <c r="M45" i="2"/>
  <c r="L45" i="2"/>
  <c r="M44" i="2"/>
  <c r="L44" i="2"/>
  <c r="M43" i="2"/>
  <c r="L43" i="2"/>
  <c r="M42" i="2"/>
  <c r="L42" i="2"/>
  <c r="M34" i="2"/>
  <c r="L34" i="2"/>
  <c r="M33" i="2"/>
  <c r="L33" i="2"/>
  <c r="M32" i="2"/>
  <c r="L32" i="2"/>
  <c r="M31" i="2"/>
  <c r="L31" i="2"/>
  <c r="M30" i="2"/>
  <c r="L30" i="2"/>
  <c r="M29" i="2"/>
  <c r="L29" i="2"/>
  <c r="M28" i="2"/>
  <c r="L28" i="2"/>
  <c r="M22" i="2"/>
  <c r="L22" i="2"/>
  <c r="M21" i="2"/>
  <c r="L21" i="2"/>
  <c r="M19" i="2"/>
  <c r="L19" i="2"/>
  <c r="M18" i="2"/>
  <c r="L18" i="2"/>
  <c r="M17" i="2"/>
  <c r="L17" i="2"/>
  <c r="M16" i="2"/>
  <c r="L16" i="2"/>
  <c r="L100" i="2" l="1"/>
  <c r="L135" i="2"/>
  <c r="M135" i="2"/>
  <c r="M9" i="2"/>
  <c r="L27" i="2"/>
  <c r="M57" i="2"/>
  <c r="L9" i="2"/>
  <c r="L85" i="2"/>
  <c r="M85" i="2"/>
  <c r="M71" i="2"/>
  <c r="L41" i="2"/>
  <c r="M27" i="2"/>
  <c r="L57" i="2"/>
  <c r="M41" i="2"/>
  <c r="M115" i="2"/>
  <c r="L71" i="2"/>
  <c r="L115" i="2"/>
  <c r="M100" i="2"/>
  <c r="L15" i="2"/>
  <c r="L14" i="2"/>
  <c r="L13" i="2"/>
  <c r="L12" i="2"/>
  <c r="L11" i="2"/>
  <c r="L10" i="2"/>
  <c r="L7" i="2" l="1"/>
  <c r="M15" i="2"/>
  <c r="M14" i="2"/>
  <c r="M13" i="2"/>
  <c r="M12" i="2"/>
  <c r="M11" i="2"/>
  <c r="M10" i="2"/>
  <c r="M7" i="2" l="1"/>
</calcChain>
</file>

<file path=xl/sharedStrings.xml><?xml version="1.0" encoding="utf-8"?>
<sst xmlns="http://schemas.openxmlformats.org/spreadsheetml/2006/main" count="1091" uniqueCount="205">
  <si>
    <t>Dimension:</t>
  </si>
  <si>
    <t>500303 Aging Studies</t>
  </si>
  <si>
    <t>BUSINESS</t>
  </si>
  <si>
    <t>ENGINEERING</t>
  </si>
  <si>
    <t>FINE ARTS</t>
  </si>
  <si>
    <t>HEALTH PROFESSIONS</t>
  </si>
  <si>
    <t>LAS HUMANITIES</t>
  </si>
  <si>
    <t>LAS NAT SCI &amp; MATH</t>
  </si>
  <si>
    <t>LAS SOCIAL SCI</t>
  </si>
  <si>
    <t>LAS OTHER</t>
  </si>
  <si>
    <t>100101 Accounting</t>
  </si>
  <si>
    <t>100201 Economics</t>
  </si>
  <si>
    <t>100301 Finance</t>
  </si>
  <si>
    <t>100402 International Business</t>
  </si>
  <si>
    <t>100403 Human Res Mgmt</t>
  </si>
  <si>
    <t>100404 Entrepreneurship</t>
  </si>
  <si>
    <t>100501 Marketing</t>
  </si>
  <si>
    <t>100602 Bus Adm MBA</t>
  </si>
  <si>
    <t>100603 Bus Adm EMBA</t>
  </si>
  <si>
    <t>200501 Sport Management</t>
  </si>
  <si>
    <t>300201 Electrical Engineering</t>
  </si>
  <si>
    <t>300301 Industrial Engineering</t>
  </si>
  <si>
    <t>309901 Engineering Other</t>
  </si>
  <si>
    <t>500201 Dental Hygiene</t>
  </si>
  <si>
    <t>500501 Nursing</t>
  </si>
  <si>
    <t>500601 Physical Therapy</t>
  </si>
  <si>
    <t>610101 English</t>
  </si>
  <si>
    <t>610201 History</t>
  </si>
  <si>
    <t>610401 Philosophy</t>
  </si>
  <si>
    <t>610601 Women Studies</t>
  </si>
  <si>
    <t>620201 Chemistry</t>
  </si>
  <si>
    <t>620301 Geology</t>
  </si>
  <si>
    <t>620401 Mathematics</t>
  </si>
  <si>
    <t>620402 Statistics</t>
  </si>
  <si>
    <t>630101 Anthropology</t>
  </si>
  <si>
    <t>630201 Communication</t>
  </si>
  <si>
    <t>630301 Criminal Justice</t>
  </si>
  <si>
    <t>630601 Political Science</t>
  </si>
  <si>
    <t>630701 Psychology</t>
  </si>
  <si>
    <t>630801 Public Administration</t>
  </si>
  <si>
    <t>630901 Social Work</t>
  </si>
  <si>
    <t>631001 Sociology</t>
  </si>
  <si>
    <t>640101 Intensive Engl</t>
  </si>
  <si>
    <t>300501 Biomedical Engineering</t>
  </si>
  <si>
    <t>Total Headcount (unique):</t>
  </si>
  <si>
    <t>College Divisional Unit Major Headcounts Factbook for Census Day (Fall, Spring, Summer)</t>
  </si>
  <si>
    <t>100401 Management</t>
  </si>
  <si>
    <t>200101 Counseling</t>
  </si>
  <si>
    <t>200102 Educational Psychology</t>
  </si>
  <si>
    <t>200103 School Psychology</t>
  </si>
  <si>
    <t>200104 Educational Leadership</t>
  </si>
  <si>
    <t>200201 Curriculum &amp; Instruction</t>
  </si>
  <si>
    <t>300101 Aerospace Engineering</t>
  </si>
  <si>
    <t>300202 Computer Engineering</t>
  </si>
  <si>
    <t>300401 Mechanical Engineering</t>
  </si>
  <si>
    <t>400299 Music Other</t>
  </si>
  <si>
    <t>400301 Performing Arts</t>
  </si>
  <si>
    <t>500102 Audiology</t>
  </si>
  <si>
    <t>610102 Creative Writing</t>
  </si>
  <si>
    <t>610202 International Studies</t>
  </si>
  <si>
    <t>610203 Geography</t>
  </si>
  <si>
    <t>610301 Modern &amp; Classical Lang</t>
  </si>
  <si>
    <t>620102 Biochemistry</t>
  </si>
  <si>
    <t>620202 Chemistry Science</t>
  </si>
  <si>
    <t>620203 Chemistry Business</t>
  </si>
  <si>
    <t>620204 Biochemistry</t>
  </si>
  <si>
    <t>630202 Journalism</t>
  </si>
  <si>
    <t>630204 Electronic Media</t>
  </si>
  <si>
    <t>630205 Integrated Marketing</t>
  </si>
  <si>
    <t>630207 Communication Pre major</t>
  </si>
  <si>
    <t>630702 Clinical Psychology</t>
  </si>
  <si>
    <t>630703 Community Psychology</t>
  </si>
  <si>
    <t>640201 LAS BA degrees</t>
  </si>
  <si>
    <t>640202 LAS AA degrees</t>
  </si>
  <si>
    <t>640204 LAS Unaffiliated</t>
  </si>
  <si>
    <t>640205 LAS Guest</t>
  </si>
  <si>
    <t>700101 Honors Baccalaureate</t>
  </si>
  <si>
    <t>GRADUATE SCHOOL</t>
  </si>
  <si>
    <t>800101 Graduate School</t>
  </si>
  <si>
    <t>500101 Comm Sci &amp; Disorders</t>
  </si>
  <si>
    <t>400101 Studio Art</t>
  </si>
  <si>
    <t>400102 Art Education</t>
  </si>
  <si>
    <t>400103 Graphic Design</t>
  </si>
  <si>
    <t>400104 Art History</t>
  </si>
  <si>
    <t>400201 Music Education</t>
  </si>
  <si>
    <t>400203 Music Performance</t>
  </si>
  <si>
    <t>409901 Fine Arts Other</t>
  </si>
  <si>
    <t>Other College Units</t>
  </si>
  <si>
    <t>700201 Innovation Design</t>
  </si>
  <si>
    <t>FALL Semester (UG only)</t>
  </si>
  <si>
    <t>FALL Semester (GR only)</t>
  </si>
  <si>
    <t>SUMMER Semester (GR only)</t>
  </si>
  <si>
    <r>
      <rPr>
        <b/>
        <u/>
        <sz val="8"/>
        <color theme="1"/>
        <rFont val="Arial"/>
        <family val="2"/>
      </rPr>
      <t>FALL</t>
    </r>
    <r>
      <rPr>
        <b/>
        <sz val="8"/>
        <color theme="1"/>
        <rFont val="Arial"/>
        <family val="2"/>
      </rPr>
      <t xml:space="preserve"> Semester (UG &amp; GR)</t>
    </r>
  </si>
  <si>
    <t>509901 Hlth Prof Other</t>
  </si>
  <si>
    <t>640206 LAS Other GR</t>
  </si>
  <si>
    <t>630302 Forensic Science</t>
  </si>
  <si>
    <t>630303 Homeland Security</t>
  </si>
  <si>
    <t>109901 Business Other</t>
  </si>
  <si>
    <t>619901 Liberal Studies</t>
  </si>
  <si>
    <t>Table 1A:  Major Headcounts by College Division Unit on Fall Census (Undergraduate &amp; Graduate)</t>
  </si>
  <si>
    <r>
      <t xml:space="preserve">Table 1B: </t>
    </r>
    <r>
      <rPr>
        <b/>
        <u/>
        <sz val="14"/>
        <color theme="1"/>
        <rFont val="Arial"/>
        <family val="2"/>
      </rPr>
      <t>Undergraduate Only</t>
    </r>
    <r>
      <rPr>
        <b/>
        <sz val="14"/>
        <color theme="1"/>
        <rFont val="Arial"/>
        <family val="2"/>
      </rPr>
      <t xml:space="preserve"> Major Headcounts by College Division Unit on Fall Census</t>
    </r>
  </si>
  <si>
    <r>
      <t xml:space="preserve">Table 1C: </t>
    </r>
    <r>
      <rPr>
        <b/>
        <u/>
        <sz val="14"/>
        <color theme="1"/>
        <rFont val="Arial"/>
        <family val="2"/>
      </rPr>
      <t>Graduate Only</t>
    </r>
    <r>
      <rPr>
        <b/>
        <sz val="14"/>
        <color theme="1"/>
        <rFont val="Arial"/>
        <family val="2"/>
      </rPr>
      <t xml:space="preserve"> Major Headcounts by College Division Unit on Fall Census</t>
    </r>
  </si>
  <si>
    <r>
      <t xml:space="preserve">Table 2C: </t>
    </r>
    <r>
      <rPr>
        <b/>
        <u/>
        <sz val="14"/>
        <color theme="1"/>
        <rFont val="Arial"/>
        <family val="2"/>
      </rPr>
      <t>Graduate Only</t>
    </r>
    <r>
      <rPr>
        <b/>
        <sz val="14"/>
        <color theme="1"/>
        <rFont val="Arial"/>
        <family val="2"/>
      </rPr>
      <t xml:space="preserve"> Major Headcounts by College Division Unit on Spring Census</t>
    </r>
  </si>
  <si>
    <r>
      <t xml:space="preserve">Table 2B: </t>
    </r>
    <r>
      <rPr>
        <b/>
        <u/>
        <sz val="14"/>
        <color theme="1"/>
        <rFont val="Arial"/>
        <family val="2"/>
      </rPr>
      <t>Undergraduate Only</t>
    </r>
    <r>
      <rPr>
        <b/>
        <sz val="14"/>
        <color theme="1"/>
        <rFont val="Arial"/>
        <family val="2"/>
      </rPr>
      <t xml:space="preserve"> Major Headcounts by College Division Unit on Spring Census</t>
    </r>
  </si>
  <si>
    <r>
      <t xml:space="preserve">Table 3B: </t>
    </r>
    <r>
      <rPr>
        <b/>
        <u/>
        <sz val="14"/>
        <color theme="1"/>
        <rFont val="Arial"/>
        <family val="2"/>
      </rPr>
      <t>Undergraduate Only</t>
    </r>
    <r>
      <rPr>
        <b/>
        <sz val="14"/>
        <color theme="1"/>
        <rFont val="Arial"/>
        <family val="2"/>
      </rPr>
      <t xml:space="preserve"> Major Headcounts by College Division Unit on Summer Census</t>
    </r>
  </si>
  <si>
    <t>Table 1A:  Major Headcounts by College Division Unit, Fall Census (Undergraduate &amp; Graduate)</t>
  </si>
  <si>
    <r>
      <t xml:space="preserve">Table 1B:  </t>
    </r>
    <r>
      <rPr>
        <u/>
        <sz val="14"/>
        <color theme="1"/>
        <rFont val="Arial"/>
        <family val="2"/>
      </rPr>
      <t>Undergraduate Only</t>
    </r>
    <r>
      <rPr>
        <sz val="14"/>
        <color theme="1"/>
        <rFont val="Arial"/>
        <family val="2"/>
      </rPr>
      <t xml:space="preserve"> Major Headcounts by College Division Unit, Fall Census</t>
    </r>
  </si>
  <si>
    <r>
      <t xml:space="preserve">Table 1C:  </t>
    </r>
    <r>
      <rPr>
        <u/>
        <sz val="14"/>
        <color theme="1"/>
        <rFont val="Arial"/>
        <family val="2"/>
      </rPr>
      <t>Graduate Only</t>
    </r>
    <r>
      <rPr>
        <sz val="14"/>
        <color theme="1"/>
        <rFont val="Arial"/>
        <family val="2"/>
      </rPr>
      <t xml:space="preserve"> Major Headcounts by College Division Unit, Fall Census</t>
    </r>
  </si>
  <si>
    <r>
      <t xml:space="preserve">Table 2B:  </t>
    </r>
    <r>
      <rPr>
        <u/>
        <sz val="14"/>
        <color theme="1"/>
        <rFont val="Arial"/>
        <family val="2"/>
      </rPr>
      <t>Undergraduate Only</t>
    </r>
    <r>
      <rPr>
        <sz val="14"/>
        <color theme="1"/>
        <rFont val="Arial"/>
        <family val="2"/>
      </rPr>
      <t xml:space="preserve"> Major Headcounts by College Division Unit, Spring Census</t>
    </r>
  </si>
  <si>
    <r>
      <t xml:space="preserve">Table 2C:  </t>
    </r>
    <r>
      <rPr>
        <u/>
        <sz val="14"/>
        <color theme="1"/>
        <rFont val="Arial"/>
        <family val="2"/>
      </rPr>
      <t>Graduate Only</t>
    </r>
    <r>
      <rPr>
        <sz val="14"/>
        <color theme="1"/>
        <rFont val="Arial"/>
        <family val="2"/>
      </rPr>
      <t xml:space="preserve"> Major Headcounts by College Division Unit, Spring Census</t>
    </r>
  </si>
  <si>
    <r>
      <t xml:space="preserve">Table 3B:  </t>
    </r>
    <r>
      <rPr>
        <u/>
        <sz val="14"/>
        <color theme="1"/>
        <rFont val="Arial"/>
        <family val="2"/>
      </rPr>
      <t>Undergraduate Only</t>
    </r>
    <r>
      <rPr>
        <sz val="14"/>
        <color theme="1"/>
        <rFont val="Arial"/>
        <family val="2"/>
      </rPr>
      <t xml:space="preserve"> Major Headcounts by College Division Unit, Summer Census</t>
    </r>
  </si>
  <si>
    <r>
      <t xml:space="preserve">Table 3C:  </t>
    </r>
    <r>
      <rPr>
        <u/>
        <sz val="14"/>
        <color theme="1"/>
        <rFont val="Arial"/>
        <family val="2"/>
      </rPr>
      <t>Graduate Only</t>
    </r>
    <r>
      <rPr>
        <sz val="14"/>
        <color theme="1"/>
        <rFont val="Arial"/>
        <family val="2"/>
      </rPr>
      <t xml:space="preserve"> Major Headcounts by College Division Unit, Summer Census</t>
    </r>
  </si>
  <si>
    <t>Table 3A:  Major Headcounts by College Division Unit, Summer Census (Undergraduate &amp; Graduate)</t>
  </si>
  <si>
    <t>Table 2A:  Major Headcounts by College Division Unit, Spring Census (Undergraduate &amp; Graduate)</t>
  </si>
  <si>
    <t>This file contains summary data at the college division unit level for Census (20th day) reporting of unit majors.</t>
  </si>
  <si>
    <t xml:space="preserve">619901 Liberal Studies </t>
  </si>
  <si>
    <t>Major Headcounts by College Division Unit by Year on Fall Census</t>
  </si>
  <si>
    <t>Major Headcounts by College Division Unit by Year on Spring Census</t>
  </si>
  <si>
    <t>Major Headcounts by College Division Unit by Year on Summer Census</t>
  </si>
  <si>
    <t>610602 Ethnic Studies</t>
  </si>
  <si>
    <t>400401 Digital Arts</t>
  </si>
  <si>
    <t>610204 Religion</t>
  </si>
  <si>
    <t>630206 Comm Open Emphasis</t>
  </si>
  <si>
    <t>300303 Engineering Management</t>
  </si>
  <si>
    <t>100305 Mgmt Info Sys</t>
  </si>
  <si>
    <t>100306 Business Analytics</t>
  </si>
  <si>
    <t>100601 Business Administration</t>
  </si>
  <si>
    <t>610103 Applied Linguistics</t>
  </si>
  <si>
    <t>2020^</t>
  </si>
  <si>
    <t>^year of Covid-19 Pandemic</t>
  </si>
  <si>
    <t>2021^</t>
  </si>
  <si>
    <t>300701 Computing</t>
  </si>
  <si>
    <t>300702 Computer Science</t>
  </si>
  <si>
    <t>500302 Health Management</t>
  </si>
  <si>
    <t>300703 Data Science</t>
  </si>
  <si>
    <t>500401 Medical Lab Sciences</t>
  </si>
  <si>
    <t>620101 Biological Sciences</t>
  </si>
  <si>
    <t>620403 Data Analytics</t>
  </si>
  <si>
    <t>620404 Personal Computing</t>
  </si>
  <si>
    <t>620501 Physics</t>
  </si>
  <si>
    <t>200401 Human Perform Studies</t>
  </si>
  <si>
    <t>Summer</t>
  </si>
  <si>
    <t>Spring</t>
  </si>
  <si>
    <t>Fall</t>
  </si>
  <si>
    <t>500399 Health Sci PreMajors</t>
  </si>
  <si>
    <t>500301 Health Science</t>
  </si>
  <si>
    <t>620302 Earth Envir &amp; Physical Sci</t>
  </si>
  <si>
    <t>400501 Fine Arts Multi Disciplinary</t>
  </si>
  <si>
    <t>500701 Physician Associate</t>
  </si>
  <si>
    <t>610312 American Sign Language</t>
  </si>
  <si>
    <t>300302 Manufacturing Engineering</t>
  </si>
  <si>
    <t>300601 Applied Engineering</t>
  </si>
  <si>
    <t>610301 Modern/Classic Lang Lit</t>
  </si>
  <si>
    <t>610312 American Sign Lang</t>
  </si>
  <si>
    <t>610301 Modern &amp; Classical Language Lit</t>
  </si>
  <si>
    <t>100303 Supply Chain Management</t>
  </si>
  <si>
    <t>200203 Master of Arts in Teaching</t>
  </si>
  <si>
    <t>200301 Special Education</t>
  </si>
  <si>
    <t>200302 Teacher Apprentice Program</t>
  </si>
  <si>
    <t>200401 Human Performance Studies</t>
  </si>
  <si>
    <t>200502 Leadership Management</t>
  </si>
  <si>
    <t>100405 Hospitality</t>
  </si>
  <si>
    <t xml:space="preserve">200302 Teacher Apprentice </t>
  </si>
  <si>
    <t>400202 Music History Theory Comp</t>
  </si>
  <si>
    <t>2024 to 2025</t>
  </si>
  <si>
    <t>300801 Engineering Interdisciplinary</t>
  </si>
  <si>
    <t>400202 Music History Theory &amp; Comp</t>
  </si>
  <si>
    <t>Year of Fall Census</t>
  </si>
  <si>
    <t>diff</t>
  </si>
  <si>
    <t>% chg</t>
  </si>
  <si>
    <t>pct chg 5/10 year</t>
  </si>
  <si>
    <t>10yr</t>
  </si>
  <si>
    <t>2021-25</t>
  </si>
  <si>
    <t>2016-25</t>
  </si>
  <si>
    <t>trend</t>
  </si>
  <si>
    <t>630206 Communcation Open Emphasis</t>
  </si>
  <si>
    <t>630704 Human Factors Psychology</t>
  </si>
  <si>
    <t>500101 Communication Sci &amp; Disorders</t>
  </si>
  <si>
    <t>500399 Health Science PreMajors</t>
  </si>
  <si>
    <t>500401 Medical Laboratory Sciences</t>
  </si>
  <si>
    <t>SPRING Semester (UG &amp; GR)</t>
  </si>
  <si>
    <t>Year of Spring Census</t>
  </si>
  <si>
    <t>SPRING Semester (UG only)</t>
  </si>
  <si>
    <t>SPRING Semester (GR only)</t>
  </si>
  <si>
    <t>620302 Earth Envir and Physical Sci</t>
  </si>
  <si>
    <t>700201 College Innovation &amp; Design</t>
  </si>
  <si>
    <t>Graduate School</t>
  </si>
  <si>
    <t>SUMMER Semester (UG &amp; GR)</t>
  </si>
  <si>
    <t>SUMMER Semester (UG only)</t>
  </si>
  <si>
    <t>Year of Summer Census</t>
  </si>
  <si>
    <r>
      <t>Table 3C: G</t>
    </r>
    <r>
      <rPr>
        <b/>
        <u/>
        <sz val="14"/>
        <color theme="1"/>
        <rFont val="Arial"/>
        <family val="2"/>
      </rPr>
      <t>raduate Only</t>
    </r>
    <r>
      <rPr>
        <b/>
        <sz val="14"/>
        <color theme="1"/>
        <rFont val="Arial"/>
        <family val="2"/>
      </rPr>
      <t xml:space="preserve"> Major Headcounts by College Division Unit on Summer Census</t>
    </r>
  </si>
  <si>
    <t>2025 to 2026</t>
  </si>
  <si>
    <t>2022-26</t>
  </si>
  <si>
    <t>2017-26</t>
  </si>
  <si>
    <t>610105 Women, Ethnic, Intersect Studies</t>
  </si>
  <si>
    <t>610301 Modern &amp; Classical Lang Lit</t>
  </si>
  <si>
    <t>Table 2A:  Major Headcounts by College Division Unit on Spring Census (UG &amp; GR)</t>
  </si>
  <si>
    <t>Table 3A:  Major Headcounts by College Division Unit on Summer Census (UG &amp; GR)</t>
  </si>
  <si>
    <t>Education</t>
  </si>
  <si>
    <t>209901 Education Other</t>
  </si>
  <si>
    <t>^ year of Covid-19 pandemic</t>
  </si>
  <si>
    <t>100202 Marketing</t>
  </si>
  <si>
    <t>209901 Education Studies Other</t>
  </si>
  <si>
    <t>500304 Exercise Science</t>
  </si>
  <si>
    <t>500602 Athletic Training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</si>
</sst>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;[Red]\-0.0%"/>
    <numFmt numFmtId="165" formatCode="#,##0;[Red]\-#,##0"/>
    <numFmt numFmtId="166" formatCode="###0"/>
  </numFmts>
  <fonts count="14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  <font>
      <b/>
      <u/>
      <sz val="8"/>
      <color theme="1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indexed="8"/>
      <name val="Arial"/>
      <family val="2"/>
    </font>
    <font>
      <b/>
      <u/>
      <sz val="14"/>
      <color theme="1"/>
      <name val="Arial"/>
      <family val="2"/>
    </font>
    <font>
      <u/>
      <sz val="14"/>
      <color theme="1"/>
      <name val="Arial"/>
      <family val="2"/>
    </font>
    <font>
      <sz val="2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/>
      <bottom/>
      <diagonal/>
    </border>
  </borders>
  <cellStyleXfs count="4">
    <xf numFmtId="0" fontId="0" fillId="0" borderId="0"/>
    <xf numFmtId="0" fontId="6" fillId="0" borderId="0"/>
    <xf numFmtId="0" fontId="8" fillId="0" borderId="0"/>
    <xf numFmtId="0" fontId="8" fillId="0" borderId="0"/>
  </cellStyleXfs>
  <cellXfs count="81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Continuous"/>
    </xf>
    <xf numFmtId="0" fontId="1" fillId="0" borderId="1" xfId="0" applyFont="1" applyBorder="1"/>
    <xf numFmtId="0" fontId="1" fillId="0" borderId="0" xfId="0" applyFont="1" applyAlignment="1">
      <alignment horizontal="left"/>
    </xf>
    <xf numFmtId="3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/>
    <xf numFmtId="0" fontId="4" fillId="0" borderId="0" xfId="0" applyFont="1"/>
    <xf numFmtId="164" fontId="0" fillId="0" borderId="0" xfId="0" applyNumberFormat="1" applyAlignment="1">
      <alignment horizontal="right"/>
    </xf>
    <xf numFmtId="0" fontId="1" fillId="0" borderId="1" xfId="0" applyFont="1" applyBorder="1" applyAlignment="1">
      <alignment horizontal="center" wrapText="1"/>
    </xf>
    <xf numFmtId="165" fontId="0" fillId="0" borderId="2" xfId="0" applyNumberFormat="1" applyBorder="1"/>
    <xf numFmtId="0" fontId="0" fillId="0" borderId="0" xfId="0" applyAlignment="1">
      <alignment horizontal="centerContinuous"/>
    </xf>
    <xf numFmtId="164" fontId="0" fillId="0" borderId="6" xfId="0" applyNumberFormat="1" applyBorder="1" applyAlignment="1">
      <alignment horizontal="right"/>
    </xf>
    <xf numFmtId="0" fontId="1" fillId="0" borderId="3" xfId="0" applyFont="1" applyBorder="1" applyAlignment="1">
      <alignment horizontal="centerContinuous" wrapText="1"/>
    </xf>
    <xf numFmtId="0" fontId="1" fillId="0" borderId="7" xfId="0" applyFont="1" applyBorder="1" applyAlignment="1">
      <alignment horizontal="centerContinuous" wrapText="1"/>
    </xf>
    <xf numFmtId="3" fontId="1" fillId="0" borderId="0" xfId="0" applyNumberFormat="1" applyFont="1"/>
    <xf numFmtId="165" fontId="1" fillId="0" borderId="2" xfId="0" applyNumberFormat="1" applyFont="1" applyBorder="1"/>
    <xf numFmtId="164" fontId="1" fillId="0" borderId="6" xfId="0" applyNumberFormat="1" applyFont="1" applyBorder="1" applyAlignment="1">
      <alignment horizontal="right"/>
    </xf>
    <xf numFmtId="164" fontId="1" fillId="0" borderId="0" xfId="0" applyNumberFormat="1" applyFont="1" applyAlignment="1">
      <alignment horizontal="right"/>
    </xf>
    <xf numFmtId="0" fontId="1" fillId="2" borderId="0" xfId="0" applyFont="1" applyFill="1"/>
    <xf numFmtId="0" fontId="7" fillId="0" borderId="0" xfId="2" applyFont="1" applyAlignment="1">
      <alignment horizontal="right"/>
    </xf>
    <xf numFmtId="3" fontId="7" fillId="0" borderId="0" xfId="2" applyNumberFormat="1" applyFont="1" applyAlignment="1">
      <alignment horizontal="right" vertical="center"/>
    </xf>
    <xf numFmtId="3" fontId="7" fillId="0" borderId="0" xfId="1" applyNumberFormat="1" applyFont="1" applyAlignment="1">
      <alignment horizontal="right" vertical="center"/>
    </xf>
    <xf numFmtId="0" fontId="0" fillId="0" borderId="0" xfId="0" applyAlignment="1">
      <alignment vertical="center"/>
    </xf>
    <xf numFmtId="165" fontId="9" fillId="0" borderId="2" xfId="0" applyNumberFormat="1" applyFont="1" applyBorder="1"/>
    <xf numFmtId="164" fontId="9" fillId="0" borderId="6" xfId="0" applyNumberFormat="1" applyFont="1" applyBorder="1" applyAlignment="1">
      <alignment horizontal="right"/>
    </xf>
    <xf numFmtId="164" fontId="9" fillId="0" borderId="0" xfId="0" applyNumberFormat="1" applyFont="1" applyAlignment="1">
      <alignment horizontal="right"/>
    </xf>
    <xf numFmtId="166" fontId="7" fillId="0" borderId="0" xfId="2" applyNumberFormat="1" applyFont="1" applyAlignment="1">
      <alignment horizontal="right" vertical="center"/>
    </xf>
    <xf numFmtId="0" fontId="7" fillId="0" borderId="0" xfId="3" applyFont="1" applyAlignment="1">
      <alignment horizontal="right"/>
    </xf>
    <xf numFmtId="166" fontId="7" fillId="0" borderId="0" xfId="3" applyNumberFormat="1" applyFont="1" applyAlignment="1">
      <alignment horizontal="right" vertical="center"/>
    </xf>
    <xf numFmtId="166" fontId="10" fillId="0" borderId="0" xfId="2" applyNumberFormat="1" applyFont="1" applyAlignment="1">
      <alignment horizontal="right" vertical="center"/>
    </xf>
    <xf numFmtId="166" fontId="10" fillId="0" borderId="0" xfId="3" applyNumberFormat="1" applyFont="1" applyAlignment="1">
      <alignment horizontal="right" vertical="center"/>
    </xf>
    <xf numFmtId="3" fontId="7" fillId="0" borderId="0" xfId="3" applyNumberFormat="1" applyFont="1" applyAlignment="1">
      <alignment horizontal="right" vertical="center"/>
    </xf>
    <xf numFmtId="0" fontId="1" fillId="0" borderId="8" xfId="0" applyFont="1" applyBorder="1" applyAlignment="1">
      <alignment horizontal="centerContinuous"/>
    </xf>
    <xf numFmtId="0" fontId="1" fillId="0" borderId="1" xfId="0" applyFont="1" applyBorder="1" applyAlignment="1">
      <alignment horizontal="center"/>
    </xf>
    <xf numFmtId="0" fontId="12" fillId="2" borderId="0" xfId="0" applyFont="1" applyFill="1"/>
    <xf numFmtId="0" fontId="7" fillId="3" borderId="0" xfId="2" applyFont="1" applyFill="1" applyAlignment="1">
      <alignment horizontal="right"/>
    </xf>
    <xf numFmtId="3" fontId="7" fillId="3" borderId="0" xfId="2" applyNumberFormat="1" applyFont="1" applyFill="1" applyAlignment="1">
      <alignment horizontal="right" vertical="center"/>
    </xf>
    <xf numFmtId="165" fontId="9" fillId="3" borderId="2" xfId="0" applyNumberFormat="1" applyFont="1" applyFill="1" applyBorder="1"/>
    <xf numFmtId="164" fontId="9" fillId="3" borderId="6" xfId="0" applyNumberFormat="1" applyFont="1" applyFill="1" applyBorder="1" applyAlignment="1">
      <alignment horizontal="right"/>
    </xf>
    <xf numFmtId="164" fontId="9" fillId="3" borderId="0" xfId="0" applyNumberFormat="1" applyFont="1" applyFill="1" applyAlignment="1">
      <alignment horizontal="right"/>
    </xf>
    <xf numFmtId="164" fontId="0" fillId="3" borderId="0" xfId="0" applyNumberFormat="1" applyFill="1" applyAlignment="1">
      <alignment horizontal="right"/>
    </xf>
    <xf numFmtId="165" fontId="0" fillId="3" borderId="2" xfId="0" applyNumberFormat="1" applyFill="1" applyBorder="1"/>
    <xf numFmtId="164" fontId="0" fillId="3" borderId="6" xfId="0" applyNumberFormat="1" applyFill="1" applyBorder="1" applyAlignment="1">
      <alignment horizontal="right"/>
    </xf>
    <xf numFmtId="166" fontId="7" fillId="3" borderId="0" xfId="2" applyNumberFormat="1" applyFont="1" applyFill="1" applyAlignment="1">
      <alignment horizontal="right" vertical="center"/>
    </xf>
    <xf numFmtId="0" fontId="0" fillId="3" borderId="0" xfId="0" applyFill="1" applyAlignment="1">
      <alignment horizontal="right"/>
    </xf>
    <xf numFmtId="3" fontId="0" fillId="3" borderId="0" xfId="0" applyNumberFormat="1" applyFill="1"/>
    <xf numFmtId="3" fontId="7" fillId="3" borderId="0" xfId="1" applyNumberFormat="1" applyFont="1" applyFill="1" applyAlignment="1">
      <alignment horizontal="right" vertical="center"/>
    </xf>
    <xf numFmtId="0" fontId="7" fillId="3" borderId="0" xfId="3" applyFont="1" applyFill="1" applyAlignment="1">
      <alignment horizontal="right"/>
    </xf>
    <xf numFmtId="166" fontId="7" fillId="3" borderId="0" xfId="3" applyNumberFormat="1" applyFont="1" applyFill="1" applyAlignment="1">
      <alignment horizontal="right" vertical="center"/>
    </xf>
    <xf numFmtId="0" fontId="12" fillId="3" borderId="0" xfId="0" applyFont="1" applyFill="1"/>
    <xf numFmtId="0" fontId="12" fillId="4" borderId="0" xfId="0" applyFont="1" applyFill="1"/>
    <xf numFmtId="0" fontId="1" fillId="4" borderId="0" xfId="0" applyFont="1" applyFill="1"/>
    <xf numFmtId="0" fontId="0" fillId="5" borderId="0" xfId="0" applyFill="1" applyAlignment="1">
      <alignment horizontal="right"/>
    </xf>
    <xf numFmtId="3" fontId="0" fillId="5" borderId="0" xfId="0" applyNumberFormat="1" applyFill="1"/>
    <xf numFmtId="165" fontId="0" fillId="5" borderId="2" xfId="0" applyNumberFormat="1" applyFill="1" applyBorder="1"/>
    <xf numFmtId="164" fontId="0" fillId="5" borderId="6" xfId="0" applyNumberFormat="1" applyFill="1" applyBorder="1" applyAlignment="1">
      <alignment horizontal="right"/>
    </xf>
    <xf numFmtId="164" fontId="0" fillId="5" borderId="0" xfId="0" applyNumberFormat="1" applyFill="1" applyAlignment="1">
      <alignment horizontal="right"/>
    </xf>
    <xf numFmtId="165" fontId="0" fillId="0" borderId="0" xfId="0" applyNumberFormat="1"/>
    <xf numFmtId="164" fontId="9" fillId="5" borderId="0" xfId="0" applyNumberFormat="1" applyFont="1" applyFill="1" applyAlignment="1">
      <alignment horizontal="right"/>
    </xf>
    <xf numFmtId="0" fontId="1" fillId="0" borderId="2" xfId="0" applyFont="1" applyBorder="1" applyAlignment="1">
      <alignment horizontal="centerContinuous" wrapText="1"/>
    </xf>
    <xf numFmtId="0" fontId="7" fillId="5" borderId="0" xfId="2" applyFont="1" applyFill="1" applyAlignment="1">
      <alignment horizontal="right"/>
    </xf>
    <xf numFmtId="3" fontId="7" fillId="5" borderId="0" xfId="2" applyNumberFormat="1" applyFont="1" applyFill="1" applyAlignment="1">
      <alignment horizontal="right" vertical="center"/>
    </xf>
    <xf numFmtId="165" fontId="9" fillId="5" borderId="2" xfId="0" applyNumberFormat="1" applyFont="1" applyFill="1" applyBorder="1"/>
    <xf numFmtId="164" fontId="9" fillId="5" borderId="6" xfId="0" applyNumberFormat="1" applyFont="1" applyFill="1" applyBorder="1" applyAlignment="1">
      <alignment horizontal="right"/>
    </xf>
    <xf numFmtId="0" fontId="1" fillId="0" borderId="0" xfId="0" applyFont="1"/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165" fontId="1" fillId="0" borderId="4" xfId="0" applyNumberFormat="1" applyFont="1" applyBorder="1"/>
    <xf numFmtId="164" fontId="1" fillId="0" borderId="5" xfId="0" applyNumberFormat="1" applyFont="1" applyBorder="1" applyAlignment="1">
      <alignment horizontal="right"/>
    </xf>
    <xf numFmtId="0" fontId="0" fillId="3" borderId="0" xfId="0" applyFill="1" applyAlignment="1">
      <alignment horizontal="left"/>
    </xf>
    <xf numFmtId="0" fontId="1" fillId="3" borderId="0" xfId="0" applyFont="1" applyFill="1" applyAlignment="1">
      <alignment horizontal="center"/>
    </xf>
    <xf numFmtId="0" fontId="0" fillId="5" borderId="0" xfId="0" applyFill="1" applyAlignment="1">
      <alignment horizontal="left"/>
    </xf>
    <xf numFmtId="0" fontId="1" fillId="5" borderId="0" xfId="0" applyFont="1" applyFill="1"/>
    <xf numFmtId="0" fontId="0" fillId="5" borderId="0" xfId="0" applyFill="1"/>
    <xf numFmtId="0" fontId="7" fillId="0" borderId="0" xfId="2" applyFont="1" applyAlignment="1">
      <alignment horizontal="right" wrapText="1"/>
    </xf>
    <xf numFmtId="0" fontId="1" fillId="0" borderId="1" xfId="0" applyFont="1" applyBorder="1" applyAlignment="1">
      <alignment horizontal="right"/>
    </xf>
    <xf numFmtId="166" fontId="7" fillId="5" borderId="0" xfId="2" applyNumberFormat="1" applyFont="1" applyFill="1" applyAlignment="1">
      <alignment horizontal="right" vertical="center"/>
    </xf>
    <xf numFmtId="0" fontId="13" fillId="0" borderId="0" xfId="0" applyFont="1" applyAlignment="1">
      <alignment vertical="center" wrapText="1"/>
    </xf>
  </cellXfs>
  <cellStyles count="4">
    <cellStyle name="Normal" xfId="0" builtinId="0"/>
    <cellStyle name="Normal_Sheet1" xfId="1" xr:uid="{00000000-0005-0000-0000-000001000000}"/>
    <cellStyle name="Normal_Sheet1 2" xfId="2" xr:uid="{00000000-0005-0000-0000-000002000000}"/>
    <cellStyle name="Normal_Sheet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tabSelected="1" workbookViewId="0">
      <selection sqref="A1:J1"/>
    </sheetView>
  </sheetViews>
  <sheetFormatPr defaultColWidth="9.33203125" defaultRowHeight="11.25" x14ac:dyDescent="0.2"/>
  <cols>
    <col min="1" max="1" width="35" customWidth="1"/>
    <col min="12" max="15" width="10.6640625" customWidth="1"/>
  </cols>
  <sheetData>
    <row r="1" spans="1:10" s="25" customFormat="1" ht="72.75" customHeight="1" x14ac:dyDescent="0.2">
      <c r="A1" s="80" t="s">
        <v>45</v>
      </c>
      <c r="B1" s="80"/>
      <c r="C1" s="80"/>
      <c r="D1" s="80"/>
      <c r="E1" s="80"/>
      <c r="F1" s="80"/>
      <c r="G1" s="80"/>
      <c r="H1" s="80"/>
      <c r="I1" s="80"/>
      <c r="J1" s="80"/>
    </row>
    <row r="3" spans="1:10" ht="15" x14ac:dyDescent="0.2">
      <c r="A3" s="9" t="s">
        <v>114</v>
      </c>
    </row>
    <row r="4" spans="1:10" ht="18" x14ac:dyDescent="0.25">
      <c r="A4" s="53" t="s">
        <v>143</v>
      </c>
    </row>
    <row r="5" spans="1:10" ht="24" customHeight="1" x14ac:dyDescent="0.25">
      <c r="A5" s="8" t="s">
        <v>105</v>
      </c>
    </row>
    <row r="6" spans="1:10" ht="24" customHeight="1" x14ac:dyDescent="0.25">
      <c r="A6" s="8" t="s">
        <v>106</v>
      </c>
    </row>
    <row r="7" spans="1:10" ht="24" customHeight="1" x14ac:dyDescent="0.25">
      <c r="A7" s="8" t="s">
        <v>107</v>
      </c>
    </row>
    <row r="8" spans="1:10" ht="24" customHeight="1" x14ac:dyDescent="0.25">
      <c r="A8" s="8"/>
    </row>
    <row r="9" spans="1:10" ht="24" customHeight="1" x14ac:dyDescent="0.25">
      <c r="A9" s="52" t="s">
        <v>142</v>
      </c>
    </row>
    <row r="10" spans="1:10" ht="24" customHeight="1" x14ac:dyDescent="0.25">
      <c r="A10" s="8" t="s">
        <v>113</v>
      </c>
    </row>
    <row r="11" spans="1:10" ht="24" customHeight="1" x14ac:dyDescent="0.25">
      <c r="A11" s="8" t="s">
        <v>108</v>
      </c>
    </row>
    <row r="12" spans="1:10" ht="24" customHeight="1" x14ac:dyDescent="0.25">
      <c r="A12" s="8" t="s">
        <v>109</v>
      </c>
    </row>
    <row r="13" spans="1:10" ht="24" customHeight="1" x14ac:dyDescent="0.25">
      <c r="A13" s="8"/>
    </row>
    <row r="14" spans="1:10" ht="24" customHeight="1" x14ac:dyDescent="0.25">
      <c r="A14" s="37" t="s">
        <v>141</v>
      </c>
    </row>
    <row r="15" spans="1:10" ht="24" customHeight="1" x14ac:dyDescent="0.25">
      <c r="A15" s="8" t="s">
        <v>112</v>
      </c>
    </row>
    <row r="16" spans="1:10" ht="24" customHeight="1" x14ac:dyDescent="0.25">
      <c r="A16" s="8" t="s">
        <v>110</v>
      </c>
    </row>
    <row r="17" spans="1:1" ht="24" customHeight="1" x14ac:dyDescent="0.25">
      <c r="A17" s="8" t="s">
        <v>111</v>
      </c>
    </row>
  </sheetData>
  <mergeCells count="1">
    <mergeCell ref="A1:J1"/>
  </mergeCells>
  <printOptions horizontalCentered="1"/>
  <pageMargins left="0.2" right="0.2" top="0.5" bottom="0.5" header="0.3" footer="0.3"/>
  <pageSetup orientation="landscape" r:id="rId1"/>
  <headerFooter>
    <oddHeader>&amp;C&amp;"Calibri"&amp;10&amp;K000000 WSU PRIVATE&amp;1#_x000D_</oddHeader>
    <oddFooter>&amp;C_x000D_&amp;1#&amp;"Calibri"&amp;10&amp;K000000 WSU PRIVATE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06E2B-3C78-4E4B-9C15-590B49E5A81A}">
  <sheetPr>
    <tabColor rgb="FFFFFF00"/>
  </sheetPr>
  <dimension ref="A1:T97"/>
  <sheetViews>
    <sheetView showGridLines="0" workbookViewId="0"/>
  </sheetViews>
  <sheetFormatPr defaultColWidth="9.33203125" defaultRowHeight="11.25" x14ac:dyDescent="0.2"/>
  <cols>
    <col min="1" max="1" width="33.83203125" customWidth="1"/>
    <col min="2" max="3" width="5.6640625" bestFit="1" customWidth="1"/>
    <col min="4" max="11" width="6.6640625" bestFit="1" customWidth="1"/>
    <col min="12" max="12" width="7.5" bestFit="1" customWidth="1"/>
    <col min="13" max="13" width="10.6640625" customWidth="1"/>
    <col min="15" max="15" width="8.33203125" bestFit="1" customWidth="1"/>
    <col min="16" max="20" width="9.33203125" style="7"/>
  </cols>
  <sheetData>
    <row r="1" spans="1:16" ht="18" x14ac:dyDescent="0.25">
      <c r="A1" s="1" t="s">
        <v>190</v>
      </c>
    </row>
    <row r="3" spans="1:16" x14ac:dyDescent="0.2">
      <c r="A3" s="21" t="s">
        <v>91</v>
      </c>
      <c r="B3" s="2" t="s">
        <v>118</v>
      </c>
      <c r="C3" s="2"/>
      <c r="D3" s="2"/>
      <c r="E3" s="2"/>
      <c r="F3" s="2"/>
      <c r="G3" s="2"/>
      <c r="H3" s="2"/>
      <c r="I3" s="2"/>
      <c r="J3" s="2"/>
      <c r="K3" s="2"/>
      <c r="L3" s="62"/>
      <c r="M3" s="13"/>
      <c r="N3" s="35"/>
      <c r="O3" s="2"/>
    </row>
    <row r="4" spans="1:16" x14ac:dyDescent="0.2">
      <c r="A4" s="67"/>
      <c r="B4" s="2"/>
      <c r="C4" s="2"/>
      <c r="D4" s="2"/>
      <c r="E4" s="2"/>
      <c r="F4" s="2"/>
      <c r="G4" s="2"/>
      <c r="H4" s="2"/>
      <c r="I4" s="2"/>
      <c r="J4" s="2"/>
      <c r="K4" s="2"/>
      <c r="L4" s="62"/>
      <c r="M4" s="13"/>
      <c r="N4" s="2"/>
      <c r="O4" s="2"/>
    </row>
    <row r="5" spans="1:16" x14ac:dyDescent="0.2">
      <c r="A5" s="67"/>
      <c r="B5" s="2" t="s">
        <v>189</v>
      </c>
      <c r="C5" s="2"/>
      <c r="D5" s="2"/>
      <c r="E5" s="2"/>
      <c r="F5" s="2"/>
      <c r="G5" s="2"/>
      <c r="H5" s="2"/>
      <c r="I5" s="2"/>
      <c r="J5" s="2"/>
      <c r="K5" s="2"/>
      <c r="L5" s="68" t="s">
        <v>168</v>
      </c>
      <c r="M5" s="69" t="s">
        <v>169</v>
      </c>
      <c r="N5" s="2" t="s">
        <v>170</v>
      </c>
      <c r="O5" s="2"/>
      <c r="P5" s="2" t="s">
        <v>171</v>
      </c>
    </row>
    <row r="6" spans="1:16" x14ac:dyDescent="0.2">
      <c r="A6" s="3" t="s">
        <v>0</v>
      </c>
      <c r="B6" s="36">
        <v>2017</v>
      </c>
      <c r="C6" s="36">
        <v>2018</v>
      </c>
      <c r="D6" s="36">
        <v>2019</v>
      </c>
      <c r="E6" s="36">
        <v>2020</v>
      </c>
      <c r="F6" s="78" t="s">
        <v>130</v>
      </c>
      <c r="G6" s="36">
        <v>2022</v>
      </c>
      <c r="H6" s="36">
        <v>2023</v>
      </c>
      <c r="I6" s="36">
        <v>2024</v>
      </c>
      <c r="J6" s="36">
        <v>2025</v>
      </c>
      <c r="K6" s="36">
        <v>2026</v>
      </c>
      <c r="L6" s="15" t="s">
        <v>191</v>
      </c>
      <c r="M6" s="16"/>
      <c r="N6" s="11" t="s">
        <v>192</v>
      </c>
      <c r="O6" s="11" t="s">
        <v>193</v>
      </c>
      <c r="P6" s="36" t="s">
        <v>174</v>
      </c>
    </row>
    <row r="7" spans="1:16" x14ac:dyDescent="0.2">
      <c r="A7" s="4" t="s">
        <v>44</v>
      </c>
      <c r="B7" s="17">
        <f xml:space="preserve"> SUM(B9,B18,B29,B42,B49,B62,B69,B77,B89,B92,B95)</f>
        <v>1283</v>
      </c>
      <c r="C7" s="17">
        <f t="shared" ref="C7:K7" si="0" xml:space="preserve"> SUM(C9,C18,C29,C42,C49,C62,C69,C77,C89,C92,C95)</f>
        <v>1218</v>
      </c>
      <c r="D7" s="17">
        <f t="shared" si="0"/>
        <v>1420</v>
      </c>
      <c r="E7" s="17">
        <f t="shared" si="0"/>
        <v>1435</v>
      </c>
      <c r="F7" s="17">
        <f t="shared" si="0"/>
        <v>1704</v>
      </c>
      <c r="G7" s="17">
        <f t="shared" si="0"/>
        <v>1920</v>
      </c>
      <c r="H7" s="17">
        <f t="shared" si="0"/>
        <v>2111</v>
      </c>
      <c r="I7" s="17">
        <f t="shared" si="0"/>
        <v>1694</v>
      </c>
      <c r="J7" s="17">
        <f t="shared" si="0"/>
        <v>1836</v>
      </c>
      <c r="K7" s="17">
        <f t="shared" si="0"/>
        <v>1763</v>
      </c>
      <c r="L7" s="70">
        <f>K7-J7</f>
        <v>-73</v>
      </c>
      <c r="M7" s="19">
        <f t="shared" ref="M7:M47" si="1">IFERROR((K7-J7)/J7,"n/a")</f>
        <v>-3.9760348583877995E-2</v>
      </c>
      <c r="N7" s="71">
        <f>IFERROR((K7-G7)/G7,"n/a")</f>
        <v>-8.1770833333333334E-2</v>
      </c>
      <c r="O7" s="71">
        <f>IFERROR((K7-B7)/B7,"n/a")</f>
        <v>0.37412314886983633</v>
      </c>
    </row>
    <row r="8" spans="1:16" x14ac:dyDescent="0.2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12"/>
      <c r="M8" s="14"/>
      <c r="N8" s="10"/>
      <c r="O8" s="10"/>
    </row>
    <row r="9" spans="1:16" x14ac:dyDescent="0.2">
      <c r="A9" s="4" t="s">
        <v>2</v>
      </c>
      <c r="B9" s="17">
        <v>92</v>
      </c>
      <c r="C9" s="17">
        <v>105</v>
      </c>
      <c r="D9" s="17">
        <v>123</v>
      </c>
      <c r="E9" s="17">
        <v>173</v>
      </c>
      <c r="F9" s="17">
        <v>193</v>
      </c>
      <c r="G9" s="17">
        <v>222</v>
      </c>
      <c r="H9" s="17">
        <v>215</v>
      </c>
      <c r="I9" s="17">
        <v>201</v>
      </c>
      <c r="J9" s="17">
        <v>183</v>
      </c>
      <c r="K9" s="17">
        <v>144</v>
      </c>
      <c r="L9" s="18">
        <f>K9-J9</f>
        <v>-39</v>
      </c>
      <c r="M9" s="19">
        <f t="shared" ref="M9" si="2">IFERROR((K9-J9)/J9,"n/a")</f>
        <v>-0.21311475409836064</v>
      </c>
      <c r="N9" s="20">
        <f>IFERROR((K9-G9)/G9,"n/a")</f>
        <v>-0.35135135135135137</v>
      </c>
      <c r="O9" s="20">
        <f>IFERROR((K9-B9)/B9,"n/a")</f>
        <v>0.56521739130434778</v>
      </c>
    </row>
    <row r="10" spans="1:16" x14ac:dyDescent="0.2">
      <c r="A10" s="38" t="s">
        <v>10</v>
      </c>
      <c r="B10" s="39">
        <v>16</v>
      </c>
      <c r="C10" s="39">
        <v>15</v>
      </c>
      <c r="D10" s="39">
        <v>10</v>
      </c>
      <c r="E10" s="39">
        <v>16</v>
      </c>
      <c r="F10" s="39">
        <v>14</v>
      </c>
      <c r="G10" s="39">
        <v>15</v>
      </c>
      <c r="H10" s="39">
        <v>11</v>
      </c>
      <c r="I10" s="39">
        <v>13</v>
      </c>
      <c r="J10" s="39">
        <v>5</v>
      </c>
      <c r="K10" s="39">
        <v>2</v>
      </c>
      <c r="L10" s="40">
        <f t="shared" ref="L10:L65" si="3">K10-J10</f>
        <v>-3</v>
      </c>
      <c r="M10" s="41">
        <f t="shared" si="1"/>
        <v>-0.6</v>
      </c>
      <c r="N10" s="42">
        <f t="shared" ref="N10:N65" si="4">IFERROR((K10-G10)/G10,"n/a")</f>
        <v>-0.8666666666666667</v>
      </c>
      <c r="O10" s="59">
        <f t="shared" ref="O10:O65" si="5">IFERROR((K10-B10)/B10,"n/a")</f>
        <v>-0.875</v>
      </c>
      <c r="P10" s="72"/>
    </row>
    <row r="11" spans="1:16" x14ac:dyDescent="0.2">
      <c r="A11" s="22" t="s">
        <v>11</v>
      </c>
      <c r="B11" s="23">
        <v>13</v>
      </c>
      <c r="C11" s="23">
        <v>13</v>
      </c>
      <c r="D11" s="23">
        <v>6</v>
      </c>
      <c r="E11" s="23">
        <v>9</v>
      </c>
      <c r="F11" s="23">
        <v>14</v>
      </c>
      <c r="G11" s="23">
        <v>16</v>
      </c>
      <c r="H11" s="23">
        <v>14</v>
      </c>
      <c r="I11" s="23">
        <v>22</v>
      </c>
      <c r="J11" s="23">
        <v>15</v>
      </c>
      <c r="K11" s="23">
        <v>16</v>
      </c>
      <c r="L11" s="26">
        <f t="shared" si="3"/>
        <v>1</v>
      </c>
      <c r="M11" s="27">
        <f t="shared" si="1"/>
        <v>6.6666666666666666E-2</v>
      </c>
      <c r="N11" s="28">
        <f t="shared" si="4"/>
        <v>0</v>
      </c>
      <c r="O11" s="10">
        <f t="shared" si="5"/>
        <v>0.23076923076923078</v>
      </c>
    </row>
    <row r="12" spans="1:16" x14ac:dyDescent="0.2">
      <c r="A12" s="38" t="s">
        <v>155</v>
      </c>
      <c r="B12" s="39">
        <v>0</v>
      </c>
      <c r="C12" s="39">
        <v>1</v>
      </c>
      <c r="D12" s="39">
        <v>10</v>
      </c>
      <c r="E12" s="39">
        <v>15</v>
      </c>
      <c r="F12" s="39">
        <v>12</v>
      </c>
      <c r="G12" s="39">
        <v>30</v>
      </c>
      <c r="H12" s="39">
        <v>39</v>
      </c>
      <c r="I12" s="39">
        <v>37</v>
      </c>
      <c r="J12" s="39">
        <v>18</v>
      </c>
      <c r="K12" s="39">
        <v>6</v>
      </c>
      <c r="L12" s="40">
        <f t="shared" si="3"/>
        <v>-12</v>
      </c>
      <c r="M12" s="41">
        <f t="shared" si="1"/>
        <v>-0.66666666666666663</v>
      </c>
      <c r="N12" s="42">
        <f t="shared" si="4"/>
        <v>-0.8</v>
      </c>
      <c r="O12" s="59" t="str">
        <f t="shared" si="5"/>
        <v>n/a</v>
      </c>
      <c r="P12" s="72"/>
    </row>
    <row r="13" spans="1:16" x14ac:dyDescent="0.2">
      <c r="A13" s="22" t="s">
        <v>125</v>
      </c>
      <c r="B13" s="23">
        <v>0</v>
      </c>
      <c r="C13" s="23">
        <v>0</v>
      </c>
      <c r="D13" s="23">
        <v>0</v>
      </c>
      <c r="E13" s="23">
        <v>0</v>
      </c>
      <c r="F13" s="23">
        <v>2</v>
      </c>
      <c r="G13" s="23">
        <v>14</v>
      </c>
      <c r="H13" s="23">
        <v>25</v>
      </c>
      <c r="I13" s="23">
        <v>17</v>
      </c>
      <c r="J13" s="23">
        <v>10</v>
      </c>
      <c r="K13" s="23">
        <v>12</v>
      </c>
      <c r="L13" s="26">
        <f t="shared" si="3"/>
        <v>2</v>
      </c>
      <c r="M13" s="27">
        <f t="shared" si="1"/>
        <v>0.2</v>
      </c>
      <c r="N13" s="28">
        <f t="shared" si="4"/>
        <v>-0.14285714285714285</v>
      </c>
      <c r="O13" s="10" t="str">
        <f t="shared" si="5"/>
        <v>n/a</v>
      </c>
    </row>
    <row r="14" spans="1:16" x14ac:dyDescent="0.2">
      <c r="A14" s="38" t="s">
        <v>14</v>
      </c>
      <c r="B14" s="39">
        <v>0</v>
      </c>
      <c r="C14" s="39">
        <v>0</v>
      </c>
      <c r="D14" s="39">
        <v>3</v>
      </c>
      <c r="E14" s="39">
        <v>24</v>
      </c>
      <c r="F14" s="39">
        <v>41</v>
      </c>
      <c r="G14" s="39">
        <v>46</v>
      </c>
      <c r="H14" s="39">
        <v>39</v>
      </c>
      <c r="I14" s="39">
        <v>29</v>
      </c>
      <c r="J14" s="39">
        <v>38</v>
      </c>
      <c r="K14" s="39">
        <v>31</v>
      </c>
      <c r="L14" s="40">
        <f t="shared" si="3"/>
        <v>-7</v>
      </c>
      <c r="M14" s="41">
        <f t="shared" si="1"/>
        <v>-0.18421052631578946</v>
      </c>
      <c r="N14" s="61">
        <f t="shared" si="4"/>
        <v>-0.32608695652173914</v>
      </c>
      <c r="O14" s="59" t="str">
        <f t="shared" si="5"/>
        <v>n/a</v>
      </c>
      <c r="P14" s="72"/>
    </row>
    <row r="15" spans="1:16" ht="12.6" customHeight="1" x14ac:dyDescent="0.2">
      <c r="A15" s="22" t="s">
        <v>17</v>
      </c>
      <c r="B15" s="23">
        <v>63</v>
      </c>
      <c r="C15" s="23">
        <v>76</v>
      </c>
      <c r="D15" s="23">
        <v>94</v>
      </c>
      <c r="E15" s="23">
        <v>97</v>
      </c>
      <c r="F15" s="23">
        <v>110</v>
      </c>
      <c r="G15" s="23">
        <v>101</v>
      </c>
      <c r="H15" s="23">
        <v>87</v>
      </c>
      <c r="I15" s="23">
        <v>83</v>
      </c>
      <c r="J15" s="23">
        <v>75</v>
      </c>
      <c r="K15" s="23">
        <v>77</v>
      </c>
      <c r="L15" s="26">
        <f t="shared" si="3"/>
        <v>2</v>
      </c>
      <c r="M15" s="27">
        <f t="shared" si="1"/>
        <v>2.6666666666666668E-2</v>
      </c>
      <c r="N15" s="28">
        <f t="shared" si="4"/>
        <v>-0.23762376237623761</v>
      </c>
      <c r="O15" s="10">
        <f t="shared" si="5"/>
        <v>0.22222222222222221</v>
      </c>
    </row>
    <row r="16" spans="1:16" x14ac:dyDescent="0.2">
      <c r="A16" s="38" t="s">
        <v>18</v>
      </c>
      <c r="B16" s="39">
        <v>0</v>
      </c>
      <c r="C16" s="39">
        <v>0</v>
      </c>
      <c r="D16" s="39">
        <v>0</v>
      </c>
      <c r="E16" s="39">
        <v>12</v>
      </c>
      <c r="F16" s="39">
        <v>0</v>
      </c>
      <c r="G16" s="39">
        <v>0</v>
      </c>
      <c r="H16" s="39">
        <v>0</v>
      </c>
      <c r="I16" s="39">
        <v>0</v>
      </c>
      <c r="J16" s="39">
        <v>22</v>
      </c>
      <c r="K16" s="39">
        <v>0</v>
      </c>
      <c r="L16" s="40">
        <f t="shared" si="3"/>
        <v>-22</v>
      </c>
      <c r="M16" s="41">
        <f t="shared" si="1"/>
        <v>-1</v>
      </c>
      <c r="N16" s="42" t="str">
        <f t="shared" si="4"/>
        <v>n/a</v>
      </c>
      <c r="O16" s="59" t="str">
        <f t="shared" si="5"/>
        <v>n/a</v>
      </c>
      <c r="P16" s="72"/>
    </row>
    <row r="17" spans="1:16" x14ac:dyDescent="0.2">
      <c r="A17" s="6"/>
      <c r="B17" s="5"/>
      <c r="C17" s="5"/>
      <c r="D17" s="5"/>
      <c r="E17" s="5"/>
      <c r="F17" s="5"/>
      <c r="G17" s="5"/>
      <c r="H17" s="5"/>
      <c r="I17" s="5"/>
      <c r="J17" s="5"/>
      <c r="K17" s="5"/>
      <c r="L17" s="12"/>
      <c r="M17" s="14"/>
      <c r="N17" s="10"/>
      <c r="O17" s="10"/>
    </row>
    <row r="18" spans="1:16" x14ac:dyDescent="0.2">
      <c r="A18" s="4" t="s">
        <v>198</v>
      </c>
      <c r="B18" s="17">
        <v>357</v>
      </c>
      <c r="C18" s="17">
        <v>367</v>
      </c>
      <c r="D18" s="17">
        <v>483</v>
      </c>
      <c r="E18" s="17">
        <v>471</v>
      </c>
      <c r="F18" s="17">
        <v>687</v>
      </c>
      <c r="G18" s="17">
        <v>695</v>
      </c>
      <c r="H18" s="17">
        <v>828</v>
      </c>
      <c r="I18" s="17">
        <v>706</v>
      </c>
      <c r="J18" s="17">
        <v>884</v>
      </c>
      <c r="K18" s="17">
        <v>819</v>
      </c>
      <c r="L18" s="18">
        <f>K18-J18</f>
        <v>-65</v>
      </c>
      <c r="M18" s="19">
        <f t="shared" si="1"/>
        <v>-7.3529411764705885E-2</v>
      </c>
      <c r="N18" s="20">
        <f t="shared" si="4"/>
        <v>0.17841726618705037</v>
      </c>
      <c r="O18" s="20">
        <f t="shared" si="5"/>
        <v>1.2941176470588236</v>
      </c>
    </row>
    <row r="19" spans="1:16" ht="12.6" customHeight="1" x14ac:dyDescent="0.2">
      <c r="A19" s="38" t="s">
        <v>47</v>
      </c>
      <c r="B19" s="39">
        <v>64</v>
      </c>
      <c r="C19" s="39">
        <v>66</v>
      </c>
      <c r="D19" s="39">
        <v>80</v>
      </c>
      <c r="E19" s="39">
        <v>102</v>
      </c>
      <c r="F19" s="39">
        <v>120</v>
      </c>
      <c r="G19" s="39">
        <v>135</v>
      </c>
      <c r="H19" s="39">
        <v>154</v>
      </c>
      <c r="I19" s="39">
        <v>167</v>
      </c>
      <c r="J19" s="39">
        <v>145</v>
      </c>
      <c r="K19" s="39">
        <v>157</v>
      </c>
      <c r="L19" s="44">
        <f t="shared" si="3"/>
        <v>12</v>
      </c>
      <c r="M19" s="45">
        <f t="shared" si="1"/>
        <v>8.2758620689655171E-2</v>
      </c>
      <c r="N19" s="59">
        <f t="shared" si="4"/>
        <v>0.16296296296296298</v>
      </c>
      <c r="O19" s="59">
        <f t="shared" si="5"/>
        <v>1.453125</v>
      </c>
      <c r="P19" s="72"/>
    </row>
    <row r="20" spans="1:16" x14ac:dyDescent="0.2">
      <c r="A20" s="22" t="s">
        <v>48</v>
      </c>
      <c r="B20" s="23">
        <v>14</v>
      </c>
      <c r="C20" s="23">
        <v>7</v>
      </c>
      <c r="D20" s="23">
        <v>5</v>
      </c>
      <c r="E20" s="23">
        <v>21</v>
      </c>
      <c r="F20" s="23">
        <v>16</v>
      </c>
      <c r="G20" s="23">
        <v>19</v>
      </c>
      <c r="H20" s="23">
        <v>10</v>
      </c>
      <c r="I20" s="23">
        <v>11</v>
      </c>
      <c r="J20" s="23">
        <v>8</v>
      </c>
      <c r="K20" s="23">
        <v>43</v>
      </c>
      <c r="L20" s="12">
        <f t="shared" si="3"/>
        <v>35</v>
      </c>
      <c r="M20" s="14">
        <f t="shared" si="1"/>
        <v>4.375</v>
      </c>
      <c r="N20" s="10">
        <f t="shared" si="4"/>
        <v>1.263157894736842</v>
      </c>
      <c r="O20" s="10">
        <f t="shared" si="5"/>
        <v>2.0714285714285716</v>
      </c>
    </row>
    <row r="21" spans="1:16" x14ac:dyDescent="0.2">
      <c r="A21" s="38" t="s">
        <v>49</v>
      </c>
      <c r="B21" s="39">
        <v>15</v>
      </c>
      <c r="C21" s="39">
        <v>19</v>
      </c>
      <c r="D21" s="39">
        <v>42</v>
      </c>
      <c r="E21" s="39">
        <v>37</v>
      </c>
      <c r="F21" s="39">
        <v>34</v>
      </c>
      <c r="G21" s="39">
        <v>20</v>
      </c>
      <c r="H21" s="39">
        <v>26</v>
      </c>
      <c r="I21" s="39">
        <v>21</v>
      </c>
      <c r="J21" s="39">
        <v>29</v>
      </c>
      <c r="K21" s="39">
        <v>23</v>
      </c>
      <c r="L21" s="44">
        <f t="shared" si="3"/>
        <v>-6</v>
      </c>
      <c r="M21" s="45">
        <f t="shared" si="1"/>
        <v>-0.20689655172413793</v>
      </c>
      <c r="N21" s="43">
        <f t="shared" si="4"/>
        <v>0.15</v>
      </c>
      <c r="O21" s="59">
        <f t="shared" si="5"/>
        <v>0.53333333333333333</v>
      </c>
      <c r="P21" s="72"/>
    </row>
    <row r="22" spans="1:16" x14ac:dyDescent="0.2">
      <c r="A22" s="22" t="s">
        <v>50</v>
      </c>
      <c r="B22" s="23">
        <v>66</v>
      </c>
      <c r="C22" s="23">
        <v>61</v>
      </c>
      <c r="D22" s="23">
        <v>51</v>
      </c>
      <c r="E22" s="23">
        <v>63</v>
      </c>
      <c r="F22" s="23">
        <v>58</v>
      </c>
      <c r="G22" s="23">
        <v>59</v>
      </c>
      <c r="H22" s="23">
        <v>76</v>
      </c>
      <c r="I22" s="23">
        <v>65</v>
      </c>
      <c r="J22" s="23">
        <v>72</v>
      </c>
      <c r="K22" s="23">
        <v>36</v>
      </c>
      <c r="L22" s="12">
        <f t="shared" si="3"/>
        <v>-36</v>
      </c>
      <c r="M22" s="14">
        <f t="shared" si="1"/>
        <v>-0.5</v>
      </c>
      <c r="N22" s="10">
        <f t="shared" si="4"/>
        <v>-0.38983050847457629</v>
      </c>
      <c r="O22" s="10">
        <f t="shared" si="5"/>
        <v>-0.45454545454545453</v>
      </c>
    </row>
    <row r="23" spans="1:16" x14ac:dyDescent="0.2">
      <c r="A23" s="38" t="s">
        <v>51</v>
      </c>
      <c r="B23" s="39">
        <v>77</v>
      </c>
      <c r="C23" s="39">
        <v>63</v>
      </c>
      <c r="D23" s="39">
        <v>139</v>
      </c>
      <c r="E23" s="39">
        <v>53</v>
      </c>
      <c r="F23" s="39">
        <v>270</v>
      </c>
      <c r="G23" s="39">
        <v>292</v>
      </c>
      <c r="H23" s="39">
        <v>374</v>
      </c>
      <c r="I23" s="39">
        <v>261</v>
      </c>
      <c r="J23" s="39">
        <v>438</v>
      </c>
      <c r="K23" s="39">
        <v>343</v>
      </c>
      <c r="L23" s="44">
        <f t="shared" si="3"/>
        <v>-95</v>
      </c>
      <c r="M23" s="45">
        <f t="shared" si="1"/>
        <v>-0.21689497716894976</v>
      </c>
      <c r="N23" s="43">
        <f t="shared" si="4"/>
        <v>0.17465753424657535</v>
      </c>
      <c r="O23" s="59">
        <f t="shared" si="5"/>
        <v>3.4545454545454546</v>
      </c>
      <c r="P23" s="72"/>
    </row>
    <row r="24" spans="1:16" x14ac:dyDescent="0.2">
      <c r="A24" s="22" t="s">
        <v>156</v>
      </c>
      <c r="B24" s="23">
        <v>62</v>
      </c>
      <c r="C24" s="23">
        <v>73</v>
      </c>
      <c r="D24" s="23">
        <v>55</v>
      </c>
      <c r="E24" s="23">
        <v>55</v>
      </c>
      <c r="F24" s="23">
        <v>49</v>
      </c>
      <c r="G24" s="23">
        <v>42</v>
      </c>
      <c r="H24" s="23">
        <v>40</v>
      </c>
      <c r="I24" s="23">
        <v>41</v>
      </c>
      <c r="J24" s="23">
        <v>37</v>
      </c>
      <c r="K24" s="23">
        <v>61</v>
      </c>
      <c r="L24" s="12">
        <f t="shared" si="3"/>
        <v>24</v>
      </c>
      <c r="M24" s="14">
        <f t="shared" si="1"/>
        <v>0.64864864864864868</v>
      </c>
      <c r="N24" s="10">
        <f>IFERROR((K24-G24)/G24,"n/a")</f>
        <v>0.45238095238095238</v>
      </c>
      <c r="O24" s="10">
        <f t="shared" si="5"/>
        <v>-1.6129032258064516E-2</v>
      </c>
    </row>
    <row r="25" spans="1:16" x14ac:dyDescent="0.2">
      <c r="A25" s="63" t="s">
        <v>157</v>
      </c>
      <c r="B25" s="64">
        <v>37</v>
      </c>
      <c r="C25" s="64">
        <v>59</v>
      </c>
      <c r="D25" s="64">
        <v>89</v>
      </c>
      <c r="E25" s="64">
        <v>119</v>
      </c>
      <c r="F25" s="64">
        <v>126</v>
      </c>
      <c r="G25" s="64">
        <v>122</v>
      </c>
      <c r="H25" s="64">
        <v>137</v>
      </c>
      <c r="I25" s="64">
        <v>136</v>
      </c>
      <c r="J25" s="64">
        <v>134</v>
      </c>
      <c r="K25" s="64">
        <v>138</v>
      </c>
      <c r="L25" s="57">
        <f t="shared" ref="L25:L27" si="6">K25-J25</f>
        <v>4</v>
      </c>
      <c r="M25" s="58">
        <f t="shared" ref="M25:M27" si="7">IFERROR((K25-J25)/J25,"n/a")</f>
        <v>2.9850746268656716E-2</v>
      </c>
      <c r="N25" s="59">
        <f t="shared" ref="N25:N27" si="8">IFERROR((K25-G25)/G25,"n/a")</f>
        <v>0.13114754098360656</v>
      </c>
      <c r="O25" s="59">
        <f t="shared" si="5"/>
        <v>2.7297297297297298</v>
      </c>
      <c r="P25" s="74"/>
    </row>
    <row r="26" spans="1:16" x14ac:dyDescent="0.2">
      <c r="A26" s="22" t="s">
        <v>19</v>
      </c>
      <c r="B26" s="23">
        <v>22</v>
      </c>
      <c r="C26" s="23">
        <v>19</v>
      </c>
      <c r="D26" s="23">
        <v>22</v>
      </c>
      <c r="E26" s="23">
        <v>21</v>
      </c>
      <c r="F26" s="23">
        <v>14</v>
      </c>
      <c r="G26" s="23">
        <v>6</v>
      </c>
      <c r="H26" s="23">
        <v>11</v>
      </c>
      <c r="I26" s="23">
        <v>4</v>
      </c>
      <c r="J26" s="23">
        <v>20</v>
      </c>
      <c r="K26" s="23">
        <v>18</v>
      </c>
      <c r="L26" s="12">
        <f t="shared" si="6"/>
        <v>-2</v>
      </c>
      <c r="M26" s="14">
        <f t="shared" si="7"/>
        <v>-0.1</v>
      </c>
      <c r="N26" s="10">
        <f t="shared" si="8"/>
        <v>2</v>
      </c>
      <c r="O26" s="10">
        <f t="shared" si="5"/>
        <v>-0.18181818181818182</v>
      </c>
    </row>
    <row r="27" spans="1:16" x14ac:dyDescent="0.2">
      <c r="A27" s="63" t="s">
        <v>202</v>
      </c>
      <c r="B27" s="64">
        <v>0</v>
      </c>
      <c r="C27" s="64">
        <v>0</v>
      </c>
      <c r="D27" s="64">
        <v>0</v>
      </c>
      <c r="E27" s="64">
        <v>0</v>
      </c>
      <c r="F27" s="64">
        <v>0</v>
      </c>
      <c r="G27" s="64">
        <v>0</v>
      </c>
      <c r="H27" s="64">
        <v>0</v>
      </c>
      <c r="I27" s="64">
        <v>0</v>
      </c>
      <c r="J27" s="64">
        <v>1</v>
      </c>
      <c r="K27" s="64">
        <v>0</v>
      </c>
      <c r="L27" s="57">
        <f t="shared" si="6"/>
        <v>-1</v>
      </c>
      <c r="M27" s="58">
        <f t="shared" si="7"/>
        <v>-1</v>
      </c>
      <c r="N27" s="59" t="str">
        <f t="shared" si="8"/>
        <v>n/a</v>
      </c>
      <c r="O27" s="59" t="str">
        <f t="shared" si="5"/>
        <v>n/a</v>
      </c>
      <c r="P27" s="74"/>
    </row>
    <row r="28" spans="1:16" x14ac:dyDescent="0.2">
      <c r="A28" s="22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12"/>
      <c r="M28" s="14"/>
      <c r="N28" s="10"/>
      <c r="O28" s="10"/>
    </row>
    <row r="29" spans="1:16" x14ac:dyDescent="0.2">
      <c r="A29" s="4" t="s">
        <v>3</v>
      </c>
      <c r="B29" s="17">
        <v>166</v>
      </c>
      <c r="C29" s="17">
        <v>134</v>
      </c>
      <c r="D29" s="17">
        <v>136</v>
      </c>
      <c r="E29" s="17">
        <v>154</v>
      </c>
      <c r="F29" s="17">
        <v>160</v>
      </c>
      <c r="G29" s="17">
        <v>329</v>
      </c>
      <c r="H29" s="17">
        <v>426</v>
      </c>
      <c r="I29" s="17">
        <v>121</v>
      </c>
      <c r="J29" s="17">
        <v>81</v>
      </c>
      <c r="K29" s="17">
        <v>112</v>
      </c>
      <c r="L29" s="18">
        <f>K29-J29</f>
        <v>31</v>
      </c>
      <c r="M29" s="19">
        <f t="shared" ref="M29" si="9">IFERROR((K29-J29)/J29,"n/a")</f>
        <v>0.38271604938271603</v>
      </c>
      <c r="N29" s="20">
        <f t="shared" si="4"/>
        <v>-0.65957446808510634</v>
      </c>
      <c r="O29" s="20">
        <f t="shared" si="5"/>
        <v>-0.3253012048192771</v>
      </c>
    </row>
    <row r="30" spans="1:16" ht="12.6" customHeight="1" x14ac:dyDescent="0.2">
      <c r="A30" s="38" t="s">
        <v>52</v>
      </c>
      <c r="B30" s="46">
        <v>22</v>
      </c>
      <c r="C30" s="46">
        <v>14</v>
      </c>
      <c r="D30" s="46">
        <v>16</v>
      </c>
      <c r="E30" s="46">
        <v>13</v>
      </c>
      <c r="F30" s="46">
        <v>10</v>
      </c>
      <c r="G30" s="46">
        <v>8</v>
      </c>
      <c r="H30" s="46">
        <v>8</v>
      </c>
      <c r="I30" s="46">
        <v>11</v>
      </c>
      <c r="J30" s="46">
        <v>6</v>
      </c>
      <c r="K30" s="46">
        <v>6</v>
      </c>
      <c r="L30" s="44">
        <f t="shared" si="3"/>
        <v>0</v>
      </c>
      <c r="M30" s="45">
        <f t="shared" si="1"/>
        <v>0</v>
      </c>
      <c r="N30" s="59">
        <f t="shared" si="4"/>
        <v>-0.25</v>
      </c>
      <c r="O30" s="59">
        <f t="shared" si="5"/>
        <v>-0.72727272727272729</v>
      </c>
      <c r="P30" s="72"/>
    </row>
    <row r="31" spans="1:16" x14ac:dyDescent="0.2">
      <c r="A31" s="22" t="s">
        <v>20</v>
      </c>
      <c r="B31" s="29">
        <v>26</v>
      </c>
      <c r="C31" s="29">
        <v>23</v>
      </c>
      <c r="D31" s="29">
        <v>19</v>
      </c>
      <c r="E31" s="29">
        <v>13</v>
      </c>
      <c r="F31" s="29">
        <v>19</v>
      </c>
      <c r="G31" s="29">
        <v>30</v>
      </c>
      <c r="H31" s="29">
        <v>31</v>
      </c>
      <c r="I31" s="29">
        <v>6</v>
      </c>
      <c r="J31" s="29">
        <v>9</v>
      </c>
      <c r="K31" s="29">
        <v>22</v>
      </c>
      <c r="L31" s="12">
        <f t="shared" si="3"/>
        <v>13</v>
      </c>
      <c r="M31" s="14">
        <f t="shared" si="1"/>
        <v>1.4444444444444444</v>
      </c>
      <c r="N31" s="10">
        <f t="shared" si="4"/>
        <v>-0.26666666666666666</v>
      </c>
      <c r="O31" s="10">
        <f t="shared" si="5"/>
        <v>-0.15384615384615385</v>
      </c>
    </row>
    <row r="32" spans="1:16" x14ac:dyDescent="0.2">
      <c r="A32" s="38" t="s">
        <v>21</v>
      </c>
      <c r="B32" s="46">
        <v>40</v>
      </c>
      <c r="C32" s="46">
        <v>28</v>
      </c>
      <c r="D32" s="46">
        <v>38</v>
      </c>
      <c r="E32" s="46">
        <v>45</v>
      </c>
      <c r="F32" s="46">
        <v>39</v>
      </c>
      <c r="G32" s="46">
        <v>54</v>
      </c>
      <c r="H32" s="46">
        <v>47</v>
      </c>
      <c r="I32" s="46">
        <v>50</v>
      </c>
      <c r="J32" s="46">
        <v>19</v>
      </c>
      <c r="K32" s="46">
        <v>13</v>
      </c>
      <c r="L32" s="44">
        <f t="shared" si="3"/>
        <v>-6</v>
      </c>
      <c r="M32" s="45">
        <f t="shared" si="1"/>
        <v>-0.31578947368421051</v>
      </c>
      <c r="N32" s="43">
        <f t="shared" si="4"/>
        <v>-0.7592592592592593</v>
      </c>
      <c r="O32" s="59">
        <f t="shared" si="5"/>
        <v>-0.67500000000000004</v>
      </c>
      <c r="P32" s="72"/>
    </row>
    <row r="33" spans="1:16" x14ac:dyDescent="0.2">
      <c r="A33" s="22" t="s">
        <v>123</v>
      </c>
      <c r="B33" s="29">
        <v>11</v>
      </c>
      <c r="C33" s="29">
        <v>10</v>
      </c>
      <c r="D33" s="29">
        <v>8</v>
      </c>
      <c r="E33" s="29">
        <v>17</v>
      </c>
      <c r="F33" s="29">
        <v>13</v>
      </c>
      <c r="G33" s="29">
        <v>16</v>
      </c>
      <c r="H33" s="29">
        <v>18</v>
      </c>
      <c r="I33" s="29">
        <v>21</v>
      </c>
      <c r="J33" s="29">
        <v>20</v>
      </c>
      <c r="K33" s="29">
        <v>16</v>
      </c>
      <c r="L33" s="12">
        <f t="shared" si="3"/>
        <v>-4</v>
      </c>
      <c r="M33" s="14">
        <f t="shared" si="1"/>
        <v>-0.2</v>
      </c>
      <c r="N33" s="10">
        <f t="shared" si="4"/>
        <v>0</v>
      </c>
      <c r="O33" s="10">
        <f t="shared" si="5"/>
        <v>0.45454545454545453</v>
      </c>
    </row>
    <row r="34" spans="1:16" x14ac:dyDescent="0.2">
      <c r="A34" s="38" t="s">
        <v>54</v>
      </c>
      <c r="B34" s="46">
        <v>21</v>
      </c>
      <c r="C34" s="46">
        <v>24</v>
      </c>
      <c r="D34" s="46">
        <v>19</v>
      </c>
      <c r="E34" s="46">
        <v>15</v>
      </c>
      <c r="F34" s="46">
        <v>26</v>
      </c>
      <c r="G34" s="46">
        <v>13</v>
      </c>
      <c r="H34" s="46">
        <v>14</v>
      </c>
      <c r="I34" s="46">
        <v>13</v>
      </c>
      <c r="J34" s="46">
        <v>13</v>
      </c>
      <c r="K34" s="46">
        <v>11</v>
      </c>
      <c r="L34" s="44">
        <f t="shared" si="3"/>
        <v>-2</v>
      </c>
      <c r="M34" s="45">
        <f t="shared" si="1"/>
        <v>-0.15384615384615385</v>
      </c>
      <c r="N34" s="43">
        <f t="shared" si="4"/>
        <v>-0.15384615384615385</v>
      </c>
      <c r="O34" s="59">
        <f t="shared" si="5"/>
        <v>-0.47619047619047616</v>
      </c>
      <c r="P34" s="72"/>
    </row>
    <row r="35" spans="1:16" x14ac:dyDescent="0.2">
      <c r="A35" s="22" t="s">
        <v>43</v>
      </c>
      <c r="B35" s="29">
        <v>0</v>
      </c>
      <c r="C35" s="29">
        <v>2</v>
      </c>
      <c r="D35" s="29">
        <v>9</v>
      </c>
      <c r="E35" s="29">
        <v>5</v>
      </c>
      <c r="F35" s="29">
        <v>7</v>
      </c>
      <c r="G35" s="29">
        <v>10</v>
      </c>
      <c r="H35" s="29">
        <v>5</v>
      </c>
      <c r="I35" s="29">
        <v>4</v>
      </c>
      <c r="J35" s="29">
        <v>4</v>
      </c>
      <c r="K35" s="29">
        <v>4</v>
      </c>
      <c r="L35" s="12">
        <f t="shared" si="3"/>
        <v>0</v>
      </c>
      <c r="M35" s="14">
        <f t="shared" si="1"/>
        <v>0</v>
      </c>
      <c r="N35" s="10">
        <f t="shared" si="4"/>
        <v>-0.6</v>
      </c>
      <c r="O35" s="10" t="str">
        <f t="shared" si="5"/>
        <v>n/a</v>
      </c>
    </row>
    <row r="36" spans="1:16" x14ac:dyDescent="0.2">
      <c r="A36" s="38" t="s">
        <v>131</v>
      </c>
      <c r="B36" s="46">
        <v>30</v>
      </c>
      <c r="C36" s="46">
        <v>15</v>
      </c>
      <c r="D36" s="46">
        <v>5</v>
      </c>
      <c r="E36" s="46">
        <v>14</v>
      </c>
      <c r="F36" s="46">
        <v>3</v>
      </c>
      <c r="G36" s="46">
        <v>14</v>
      </c>
      <c r="H36" s="46">
        <v>21</v>
      </c>
      <c r="I36" s="46">
        <v>2</v>
      </c>
      <c r="J36" s="46">
        <v>2</v>
      </c>
      <c r="K36" s="46">
        <v>3</v>
      </c>
      <c r="L36" s="44">
        <f t="shared" si="3"/>
        <v>1</v>
      </c>
      <c r="M36" s="45">
        <f t="shared" si="1"/>
        <v>0.5</v>
      </c>
      <c r="N36" s="43">
        <f t="shared" si="4"/>
        <v>-0.7857142857142857</v>
      </c>
      <c r="O36" s="59">
        <f t="shared" si="5"/>
        <v>-0.9</v>
      </c>
      <c r="P36" s="72"/>
    </row>
    <row r="37" spans="1:16" x14ac:dyDescent="0.2">
      <c r="A37" s="22" t="s">
        <v>132</v>
      </c>
      <c r="B37" s="29">
        <v>16</v>
      </c>
      <c r="C37" s="29">
        <v>18</v>
      </c>
      <c r="D37" s="29">
        <v>22</v>
      </c>
      <c r="E37" s="29">
        <v>31</v>
      </c>
      <c r="F37" s="29">
        <v>43</v>
      </c>
      <c r="G37" s="29">
        <v>174</v>
      </c>
      <c r="H37" s="29">
        <v>217</v>
      </c>
      <c r="I37" s="29">
        <v>12</v>
      </c>
      <c r="J37" s="29">
        <v>8</v>
      </c>
      <c r="K37" s="29">
        <v>26</v>
      </c>
      <c r="L37" s="12">
        <f t="shared" si="3"/>
        <v>18</v>
      </c>
      <c r="M37" s="14">
        <f t="shared" si="1"/>
        <v>2.25</v>
      </c>
      <c r="N37" s="10">
        <f t="shared" si="4"/>
        <v>-0.85057471264367812</v>
      </c>
      <c r="O37" s="10">
        <f t="shared" si="5"/>
        <v>0.625</v>
      </c>
    </row>
    <row r="38" spans="1:16" ht="12.6" customHeight="1" x14ac:dyDescent="0.2">
      <c r="A38" s="38" t="s">
        <v>134</v>
      </c>
      <c r="B38" s="46">
        <v>0</v>
      </c>
      <c r="C38" s="46">
        <v>0</v>
      </c>
      <c r="D38" s="46">
        <v>0</v>
      </c>
      <c r="E38" s="46">
        <v>0</v>
      </c>
      <c r="F38" s="46">
        <v>0</v>
      </c>
      <c r="G38" s="46">
        <v>10</v>
      </c>
      <c r="H38" s="46">
        <v>63</v>
      </c>
      <c r="I38" s="46">
        <v>2</v>
      </c>
      <c r="J38" s="46">
        <v>0</v>
      </c>
      <c r="K38" s="46">
        <v>8</v>
      </c>
      <c r="L38" s="44">
        <f t="shared" si="3"/>
        <v>8</v>
      </c>
      <c r="M38" s="45" t="str">
        <f t="shared" si="1"/>
        <v>n/a</v>
      </c>
      <c r="N38" s="59">
        <f t="shared" si="4"/>
        <v>-0.2</v>
      </c>
      <c r="O38" s="59" t="str">
        <f t="shared" si="5"/>
        <v>n/a</v>
      </c>
      <c r="P38" s="72"/>
    </row>
    <row r="39" spans="1:16" x14ac:dyDescent="0.2">
      <c r="A39" s="22" t="s">
        <v>165</v>
      </c>
      <c r="B39" s="29">
        <v>0</v>
      </c>
      <c r="C39" s="29">
        <v>0</v>
      </c>
      <c r="D39" s="29">
        <v>0</v>
      </c>
      <c r="E39" s="29">
        <v>0</v>
      </c>
      <c r="F39" s="29">
        <v>0</v>
      </c>
      <c r="G39" s="29">
        <v>0</v>
      </c>
      <c r="H39" s="29">
        <v>2</v>
      </c>
      <c r="I39" s="29">
        <v>0</v>
      </c>
      <c r="J39" s="29">
        <v>0</v>
      </c>
      <c r="K39" s="29">
        <v>3</v>
      </c>
      <c r="L39" s="12">
        <f t="shared" si="3"/>
        <v>3</v>
      </c>
      <c r="M39" s="14" t="str">
        <f t="shared" si="1"/>
        <v>n/a</v>
      </c>
      <c r="N39" s="10" t="str">
        <f t="shared" si="4"/>
        <v>n/a</v>
      </c>
      <c r="O39" s="10" t="str">
        <f t="shared" si="5"/>
        <v>n/a</v>
      </c>
    </row>
    <row r="40" spans="1:16" x14ac:dyDescent="0.2">
      <c r="A40" s="38" t="s">
        <v>22</v>
      </c>
      <c r="B40" s="46">
        <v>0</v>
      </c>
      <c r="C40" s="46">
        <v>0</v>
      </c>
      <c r="D40" s="46">
        <v>0</v>
      </c>
      <c r="E40" s="46">
        <v>1</v>
      </c>
      <c r="F40" s="46">
        <v>0</v>
      </c>
      <c r="G40" s="46">
        <v>0</v>
      </c>
      <c r="H40" s="46">
        <v>0</v>
      </c>
      <c r="I40" s="46">
        <v>0</v>
      </c>
      <c r="J40" s="46">
        <v>0</v>
      </c>
      <c r="K40" s="39">
        <v>0</v>
      </c>
      <c r="L40" s="44">
        <f t="shared" si="3"/>
        <v>0</v>
      </c>
      <c r="M40" s="45" t="str">
        <f t="shared" si="1"/>
        <v>n/a</v>
      </c>
      <c r="N40" s="43" t="str">
        <f t="shared" si="4"/>
        <v>n/a</v>
      </c>
      <c r="O40" s="59" t="str">
        <f t="shared" si="5"/>
        <v>n/a</v>
      </c>
      <c r="P40" s="72"/>
    </row>
    <row r="41" spans="1:16" x14ac:dyDescent="0.2">
      <c r="A41" s="6"/>
      <c r="B41" s="5"/>
      <c r="C41" s="5"/>
      <c r="D41" s="5"/>
      <c r="E41" s="5"/>
      <c r="F41" s="5"/>
      <c r="G41" s="5"/>
      <c r="H41" s="5"/>
      <c r="I41" s="5"/>
      <c r="J41" s="5"/>
      <c r="K41" s="5"/>
      <c r="L41" s="12"/>
      <c r="M41" s="14"/>
      <c r="N41" s="10"/>
      <c r="O41" s="10"/>
    </row>
    <row r="42" spans="1:16" x14ac:dyDescent="0.2">
      <c r="A42" s="4" t="s">
        <v>4</v>
      </c>
      <c r="B42" s="17">
        <v>52</v>
      </c>
      <c r="C42" s="17">
        <v>45</v>
      </c>
      <c r="D42" s="17">
        <v>50</v>
      </c>
      <c r="E42" s="17">
        <v>47</v>
      </c>
      <c r="F42" s="17">
        <v>51</v>
      </c>
      <c r="G42" s="17">
        <v>49</v>
      </c>
      <c r="H42" s="17">
        <v>44</v>
      </c>
      <c r="I42" s="17">
        <v>51</v>
      </c>
      <c r="J42" s="17">
        <v>38</v>
      </c>
      <c r="K42" s="17">
        <v>47</v>
      </c>
      <c r="L42" s="18">
        <f>K42-J42</f>
        <v>9</v>
      </c>
      <c r="M42" s="19">
        <f t="shared" si="1"/>
        <v>0.23684210526315788</v>
      </c>
      <c r="N42" s="20">
        <f t="shared" si="4"/>
        <v>-4.0816326530612242E-2</v>
      </c>
      <c r="O42" s="20">
        <f t="shared" si="5"/>
        <v>-9.6153846153846159E-2</v>
      </c>
    </row>
    <row r="43" spans="1:16" x14ac:dyDescent="0.2">
      <c r="A43" s="38" t="s">
        <v>80</v>
      </c>
      <c r="B43" s="46">
        <v>0</v>
      </c>
      <c r="C43" s="46">
        <v>0</v>
      </c>
      <c r="D43" s="46">
        <v>0</v>
      </c>
      <c r="E43" s="46">
        <v>3</v>
      </c>
      <c r="F43" s="46">
        <v>2</v>
      </c>
      <c r="G43" s="46">
        <v>2</v>
      </c>
      <c r="H43" s="46">
        <v>3</v>
      </c>
      <c r="I43" s="46">
        <v>4</v>
      </c>
      <c r="J43" s="46">
        <v>0</v>
      </c>
      <c r="K43" s="46">
        <v>0</v>
      </c>
      <c r="L43" s="44">
        <f t="shared" si="3"/>
        <v>0</v>
      </c>
      <c r="M43" s="45" t="str">
        <f t="shared" si="1"/>
        <v>n/a</v>
      </c>
      <c r="N43" s="43">
        <f t="shared" si="4"/>
        <v>-1</v>
      </c>
      <c r="O43" s="59" t="str">
        <f t="shared" si="5"/>
        <v>n/a</v>
      </c>
      <c r="P43" s="72"/>
    </row>
    <row r="44" spans="1:16" x14ac:dyDescent="0.2">
      <c r="A44" s="22" t="s">
        <v>84</v>
      </c>
      <c r="B44" s="29">
        <v>45</v>
      </c>
      <c r="C44" s="29">
        <v>43</v>
      </c>
      <c r="D44" s="29">
        <v>43</v>
      </c>
      <c r="E44" s="29">
        <v>32</v>
      </c>
      <c r="F44" s="29">
        <v>32</v>
      </c>
      <c r="G44" s="29">
        <v>36</v>
      </c>
      <c r="H44" s="29">
        <v>29</v>
      </c>
      <c r="I44" s="29">
        <v>32</v>
      </c>
      <c r="J44" s="29">
        <v>20</v>
      </c>
      <c r="K44" s="29">
        <v>25</v>
      </c>
      <c r="L44" s="12">
        <f t="shared" si="3"/>
        <v>5</v>
      </c>
      <c r="M44" s="14">
        <f t="shared" si="1"/>
        <v>0.25</v>
      </c>
      <c r="N44" s="10">
        <f t="shared" si="4"/>
        <v>-0.30555555555555558</v>
      </c>
      <c r="O44" s="10">
        <f t="shared" si="5"/>
        <v>-0.44444444444444442</v>
      </c>
    </row>
    <row r="45" spans="1:16" x14ac:dyDescent="0.2">
      <c r="A45" s="38" t="s">
        <v>85</v>
      </c>
      <c r="B45" s="46">
        <v>5</v>
      </c>
      <c r="C45" s="46">
        <v>0</v>
      </c>
      <c r="D45" s="46">
        <v>0</v>
      </c>
      <c r="E45" s="46">
        <v>2</v>
      </c>
      <c r="F45" s="46">
        <v>2</v>
      </c>
      <c r="G45" s="46">
        <v>4</v>
      </c>
      <c r="H45" s="46">
        <v>1</v>
      </c>
      <c r="I45" s="46">
        <v>3</v>
      </c>
      <c r="J45" s="46">
        <v>4</v>
      </c>
      <c r="K45" s="46">
        <v>2</v>
      </c>
      <c r="L45" s="44">
        <f t="shared" si="3"/>
        <v>-2</v>
      </c>
      <c r="M45" s="45">
        <f t="shared" si="1"/>
        <v>-0.5</v>
      </c>
      <c r="N45" s="43">
        <f t="shared" si="4"/>
        <v>-0.5</v>
      </c>
      <c r="O45" s="59">
        <f t="shared" si="5"/>
        <v>-0.6</v>
      </c>
      <c r="P45" s="72"/>
    </row>
    <row r="46" spans="1:16" x14ac:dyDescent="0.2">
      <c r="A46" s="22" t="s">
        <v>55</v>
      </c>
      <c r="B46" s="29">
        <v>2</v>
      </c>
      <c r="C46" s="29">
        <v>2</v>
      </c>
      <c r="D46" s="29">
        <v>7</v>
      </c>
      <c r="E46" s="29">
        <v>0</v>
      </c>
      <c r="F46" s="29">
        <v>1</v>
      </c>
      <c r="G46" s="29">
        <v>0</v>
      </c>
      <c r="H46" s="29">
        <v>2</v>
      </c>
      <c r="I46" s="29">
        <v>0</v>
      </c>
      <c r="J46" s="29">
        <v>1</v>
      </c>
      <c r="K46" s="29">
        <v>1</v>
      </c>
      <c r="L46" s="12">
        <f t="shared" si="3"/>
        <v>0</v>
      </c>
      <c r="M46" s="14">
        <f t="shared" si="1"/>
        <v>0</v>
      </c>
      <c r="N46" s="10" t="str">
        <f t="shared" si="4"/>
        <v>n/a</v>
      </c>
      <c r="O46" s="10">
        <f t="shared" si="5"/>
        <v>-0.5</v>
      </c>
    </row>
    <row r="47" spans="1:16" x14ac:dyDescent="0.2">
      <c r="A47" s="38" t="s">
        <v>147</v>
      </c>
      <c r="B47" s="46">
        <v>0</v>
      </c>
      <c r="C47" s="46">
        <v>0</v>
      </c>
      <c r="D47" s="46">
        <v>0</v>
      </c>
      <c r="E47" s="46">
        <v>10</v>
      </c>
      <c r="F47" s="46">
        <v>14</v>
      </c>
      <c r="G47" s="46">
        <v>7</v>
      </c>
      <c r="H47" s="46">
        <v>9</v>
      </c>
      <c r="I47" s="46">
        <v>12</v>
      </c>
      <c r="J47" s="46">
        <v>13</v>
      </c>
      <c r="K47" s="46">
        <v>19</v>
      </c>
      <c r="L47" s="44">
        <f t="shared" si="3"/>
        <v>6</v>
      </c>
      <c r="M47" s="45">
        <f t="shared" si="1"/>
        <v>0.46153846153846156</v>
      </c>
      <c r="N47" s="43">
        <f t="shared" si="4"/>
        <v>1.7142857142857142</v>
      </c>
      <c r="O47" s="59" t="str">
        <f t="shared" si="5"/>
        <v>n/a</v>
      </c>
      <c r="P47" s="72"/>
    </row>
    <row r="48" spans="1:16" x14ac:dyDescent="0.2">
      <c r="A48" s="6"/>
      <c r="B48" s="5"/>
      <c r="C48" s="5"/>
      <c r="D48" s="5"/>
      <c r="E48" s="5"/>
      <c r="F48" s="5"/>
      <c r="G48" s="5"/>
      <c r="H48" s="5"/>
      <c r="I48" s="5"/>
      <c r="J48" s="5"/>
      <c r="K48" s="5"/>
      <c r="L48" s="12"/>
      <c r="M48" s="14"/>
      <c r="N48" s="10"/>
      <c r="O48" s="10"/>
    </row>
    <row r="49" spans="1:16" x14ac:dyDescent="0.2">
      <c r="A49" s="4" t="s">
        <v>5</v>
      </c>
      <c r="B49" s="17">
        <v>403</v>
      </c>
      <c r="C49" s="17">
        <v>371</v>
      </c>
      <c r="D49" s="17">
        <v>391</v>
      </c>
      <c r="E49" s="17">
        <v>375</v>
      </c>
      <c r="F49" s="17">
        <v>399</v>
      </c>
      <c r="G49" s="17">
        <v>411</v>
      </c>
      <c r="H49" s="17">
        <v>408</v>
      </c>
      <c r="I49" s="17">
        <v>414</v>
      </c>
      <c r="J49" s="17">
        <v>456</v>
      </c>
      <c r="K49" s="17">
        <v>481</v>
      </c>
      <c r="L49" s="18">
        <f>K49-J49</f>
        <v>25</v>
      </c>
      <c r="M49" s="19">
        <f t="shared" ref="M49:M87" si="10">IFERROR((K49-J49)/J49,"n/a")</f>
        <v>5.4824561403508769E-2</v>
      </c>
      <c r="N49" s="20">
        <f t="shared" si="4"/>
        <v>0.170316301703163</v>
      </c>
      <c r="O49" s="20">
        <f t="shared" si="5"/>
        <v>0.19354838709677419</v>
      </c>
    </row>
    <row r="50" spans="1:16" x14ac:dyDescent="0.2">
      <c r="A50" s="38" t="s">
        <v>177</v>
      </c>
      <c r="B50" s="46">
        <v>38</v>
      </c>
      <c r="C50" s="46">
        <v>44</v>
      </c>
      <c r="D50" s="46">
        <v>50</v>
      </c>
      <c r="E50" s="46">
        <v>29</v>
      </c>
      <c r="F50" s="46">
        <v>42</v>
      </c>
      <c r="G50" s="46">
        <v>41</v>
      </c>
      <c r="H50" s="46">
        <v>41</v>
      </c>
      <c r="I50" s="46">
        <v>30</v>
      </c>
      <c r="J50" s="46">
        <v>33</v>
      </c>
      <c r="K50" s="46">
        <v>28</v>
      </c>
      <c r="L50" s="44">
        <f t="shared" si="3"/>
        <v>-5</v>
      </c>
      <c r="M50" s="45">
        <f t="shared" si="10"/>
        <v>-0.15151515151515152</v>
      </c>
      <c r="N50" s="43">
        <f t="shared" si="4"/>
        <v>-0.31707317073170732</v>
      </c>
      <c r="O50" s="59">
        <f t="shared" si="5"/>
        <v>-0.26315789473684209</v>
      </c>
      <c r="P50" s="72"/>
    </row>
    <row r="51" spans="1:16" x14ac:dyDescent="0.2">
      <c r="A51" s="22" t="s">
        <v>57</v>
      </c>
      <c r="B51" s="29">
        <v>20</v>
      </c>
      <c r="C51" s="29">
        <v>23</v>
      </c>
      <c r="D51" s="29">
        <v>23</v>
      </c>
      <c r="E51" s="29">
        <v>27</v>
      </c>
      <c r="F51" s="29">
        <v>23</v>
      </c>
      <c r="G51" s="29">
        <v>24</v>
      </c>
      <c r="H51" s="29">
        <v>19</v>
      </c>
      <c r="I51" s="29">
        <v>22</v>
      </c>
      <c r="J51" s="29">
        <v>23</v>
      </c>
      <c r="K51" s="29">
        <v>25</v>
      </c>
      <c r="L51" s="12">
        <f t="shared" si="3"/>
        <v>2</v>
      </c>
      <c r="M51" s="14">
        <f t="shared" si="10"/>
        <v>8.6956521739130432E-2</v>
      </c>
      <c r="N51" s="10">
        <f t="shared" si="4"/>
        <v>4.1666666666666664E-2</v>
      </c>
      <c r="O51" s="10">
        <f t="shared" si="5"/>
        <v>0.25</v>
      </c>
    </row>
    <row r="52" spans="1:16" ht="12.6" customHeight="1" x14ac:dyDescent="0.2">
      <c r="A52" s="38" t="s">
        <v>145</v>
      </c>
      <c r="B52" s="46">
        <v>0</v>
      </c>
      <c r="C52" s="46">
        <v>0</v>
      </c>
      <c r="D52" s="46">
        <v>1</v>
      </c>
      <c r="E52" s="46">
        <v>0</v>
      </c>
      <c r="F52" s="46">
        <v>0</v>
      </c>
      <c r="G52" s="46">
        <v>0</v>
      </c>
      <c r="H52" s="46">
        <v>0</v>
      </c>
      <c r="I52" s="46">
        <v>0</v>
      </c>
      <c r="J52" s="46">
        <v>0</v>
      </c>
      <c r="K52" s="46">
        <v>0</v>
      </c>
      <c r="L52" s="44">
        <f t="shared" si="3"/>
        <v>0</v>
      </c>
      <c r="M52" s="45" t="str">
        <f t="shared" si="10"/>
        <v>n/a</v>
      </c>
      <c r="N52" s="59" t="str">
        <f t="shared" si="4"/>
        <v>n/a</v>
      </c>
      <c r="O52" s="59" t="str">
        <f t="shared" si="5"/>
        <v>n/a</v>
      </c>
      <c r="P52" s="72"/>
    </row>
    <row r="53" spans="1:16" x14ac:dyDescent="0.2">
      <c r="A53" s="22" t="s">
        <v>133</v>
      </c>
      <c r="B53" s="29">
        <v>0</v>
      </c>
      <c r="C53" s="29">
        <v>0</v>
      </c>
      <c r="D53" s="29">
        <v>7</v>
      </c>
      <c r="E53" s="29">
        <v>14</v>
      </c>
      <c r="F53" s="29">
        <v>26</v>
      </c>
      <c r="G53" s="29">
        <v>24</v>
      </c>
      <c r="H53" s="29">
        <v>26</v>
      </c>
      <c r="I53" s="29">
        <v>29</v>
      </c>
      <c r="J53" s="29">
        <v>25</v>
      </c>
      <c r="K53" s="29">
        <v>31</v>
      </c>
      <c r="L53" s="12">
        <f t="shared" si="3"/>
        <v>6</v>
      </c>
      <c r="M53" s="14">
        <f t="shared" si="10"/>
        <v>0.24</v>
      </c>
      <c r="N53" s="10">
        <f t="shared" si="4"/>
        <v>0.29166666666666669</v>
      </c>
      <c r="O53" s="10" t="str">
        <f t="shared" si="5"/>
        <v>n/a</v>
      </c>
    </row>
    <row r="54" spans="1:16" x14ac:dyDescent="0.2">
      <c r="A54" s="38" t="s">
        <v>1</v>
      </c>
      <c r="B54" s="46">
        <v>19</v>
      </c>
      <c r="C54" s="46">
        <v>20</v>
      </c>
      <c r="D54" s="46">
        <v>25</v>
      </c>
      <c r="E54" s="46">
        <v>13</v>
      </c>
      <c r="F54" s="46">
        <v>20</v>
      </c>
      <c r="G54" s="46">
        <v>13</v>
      </c>
      <c r="H54" s="46">
        <v>11</v>
      </c>
      <c r="I54" s="46">
        <v>10</v>
      </c>
      <c r="J54" s="46">
        <v>9</v>
      </c>
      <c r="K54" s="46">
        <v>5</v>
      </c>
      <c r="L54" s="44">
        <f t="shared" si="3"/>
        <v>-4</v>
      </c>
      <c r="M54" s="45">
        <f t="shared" si="10"/>
        <v>-0.44444444444444442</v>
      </c>
      <c r="N54" s="43">
        <f t="shared" si="4"/>
        <v>-0.61538461538461542</v>
      </c>
      <c r="O54" s="59">
        <f t="shared" si="5"/>
        <v>-0.73684210526315785</v>
      </c>
      <c r="P54" s="72"/>
    </row>
    <row r="55" spans="1:16" x14ac:dyDescent="0.2">
      <c r="A55" s="22" t="s">
        <v>203</v>
      </c>
      <c r="B55" s="29">
        <v>20</v>
      </c>
      <c r="C55" s="29">
        <v>12</v>
      </c>
      <c r="D55" s="29">
        <v>4</v>
      </c>
      <c r="E55" s="29">
        <v>3</v>
      </c>
      <c r="F55" s="29">
        <v>1</v>
      </c>
      <c r="G55" s="29">
        <v>2</v>
      </c>
      <c r="H55" s="29">
        <v>3</v>
      </c>
      <c r="I55" s="29">
        <v>3</v>
      </c>
      <c r="J55" s="29">
        <v>5</v>
      </c>
      <c r="K55" s="29">
        <v>5</v>
      </c>
      <c r="L55" s="12">
        <f t="shared" si="3"/>
        <v>0</v>
      </c>
      <c r="M55" s="14">
        <f t="shared" si="10"/>
        <v>0</v>
      </c>
      <c r="N55" s="10">
        <f t="shared" si="4"/>
        <v>1.5</v>
      </c>
      <c r="O55" s="10">
        <f t="shared" si="5"/>
        <v>-0.75</v>
      </c>
    </row>
    <row r="56" spans="1:16" x14ac:dyDescent="0.2">
      <c r="A56" s="38" t="s">
        <v>24</v>
      </c>
      <c r="B56" s="46">
        <v>37</v>
      </c>
      <c r="C56" s="46">
        <v>8</v>
      </c>
      <c r="D56" s="46">
        <v>14</v>
      </c>
      <c r="E56" s="46">
        <v>17</v>
      </c>
      <c r="F56" s="46">
        <v>18</v>
      </c>
      <c r="G56" s="46">
        <v>31</v>
      </c>
      <c r="H56" s="46">
        <v>35</v>
      </c>
      <c r="I56" s="46">
        <v>37</v>
      </c>
      <c r="J56" s="46">
        <v>58</v>
      </c>
      <c r="K56" s="46">
        <v>64</v>
      </c>
      <c r="L56" s="44">
        <f t="shared" si="3"/>
        <v>6</v>
      </c>
      <c r="M56" s="45">
        <f t="shared" si="10"/>
        <v>0.10344827586206896</v>
      </c>
      <c r="N56" s="43">
        <f t="shared" si="4"/>
        <v>1.064516129032258</v>
      </c>
      <c r="O56" s="59">
        <f t="shared" si="5"/>
        <v>0.72972972972972971</v>
      </c>
      <c r="P56" s="72"/>
    </row>
    <row r="57" spans="1:16" x14ac:dyDescent="0.2">
      <c r="A57" s="22" t="s">
        <v>25</v>
      </c>
      <c r="B57" s="29">
        <v>120</v>
      </c>
      <c r="C57" s="29">
        <v>114</v>
      </c>
      <c r="D57" s="29">
        <v>120</v>
      </c>
      <c r="E57" s="29">
        <v>125</v>
      </c>
      <c r="F57" s="29">
        <v>123</v>
      </c>
      <c r="G57" s="29">
        <v>126</v>
      </c>
      <c r="H57" s="29">
        <v>123</v>
      </c>
      <c r="I57" s="29">
        <v>132</v>
      </c>
      <c r="J57" s="29">
        <v>148</v>
      </c>
      <c r="K57" s="29">
        <v>161</v>
      </c>
      <c r="L57" s="12">
        <f t="shared" si="3"/>
        <v>13</v>
      </c>
      <c r="M57" s="14">
        <f t="shared" si="10"/>
        <v>8.7837837837837843E-2</v>
      </c>
      <c r="N57" s="10">
        <f t="shared" si="4"/>
        <v>0.27777777777777779</v>
      </c>
      <c r="O57" s="10">
        <f t="shared" si="5"/>
        <v>0.34166666666666667</v>
      </c>
    </row>
    <row r="58" spans="1:16" x14ac:dyDescent="0.2">
      <c r="A58" s="63" t="s">
        <v>204</v>
      </c>
      <c r="B58" s="79">
        <v>0</v>
      </c>
      <c r="C58" s="79">
        <v>0</v>
      </c>
      <c r="D58" s="79">
        <v>0</v>
      </c>
      <c r="E58" s="79">
        <v>0</v>
      </c>
      <c r="F58" s="79">
        <v>0</v>
      </c>
      <c r="G58" s="79">
        <v>0</v>
      </c>
      <c r="H58" s="79">
        <v>3</v>
      </c>
      <c r="I58" s="79">
        <v>9</v>
      </c>
      <c r="J58" s="79">
        <v>10</v>
      </c>
      <c r="K58" s="79">
        <v>18</v>
      </c>
      <c r="L58" s="57">
        <f t="shared" si="3"/>
        <v>8</v>
      </c>
      <c r="M58" s="58">
        <f t="shared" si="10"/>
        <v>0.8</v>
      </c>
      <c r="N58" s="59" t="str">
        <f t="shared" si="4"/>
        <v>n/a</v>
      </c>
      <c r="O58" s="59" t="str">
        <f t="shared" si="5"/>
        <v>n/a</v>
      </c>
      <c r="P58" s="74"/>
    </row>
    <row r="59" spans="1:16" x14ac:dyDescent="0.2">
      <c r="A59" s="22" t="s">
        <v>148</v>
      </c>
      <c r="B59" s="29">
        <v>143</v>
      </c>
      <c r="C59" s="29">
        <v>144</v>
      </c>
      <c r="D59" s="29">
        <v>141</v>
      </c>
      <c r="E59" s="29">
        <v>141</v>
      </c>
      <c r="F59" s="29">
        <v>141</v>
      </c>
      <c r="G59" s="29">
        <v>144</v>
      </c>
      <c r="H59" s="29">
        <v>143</v>
      </c>
      <c r="I59" s="29">
        <v>137</v>
      </c>
      <c r="J59" s="29">
        <v>140</v>
      </c>
      <c r="K59" s="29">
        <v>141</v>
      </c>
      <c r="L59" s="12">
        <f t="shared" ref="L59:L60" si="11">K59-J59</f>
        <v>1</v>
      </c>
      <c r="M59" s="14">
        <f t="shared" ref="M59:M60" si="12">IFERROR((K59-J59)/J59,"n/a")</f>
        <v>7.1428571428571426E-3</v>
      </c>
      <c r="N59" s="10">
        <f t="shared" ref="N59:N60" si="13">IFERROR((K59-G59)/G59,"n/a")</f>
        <v>-2.0833333333333332E-2</v>
      </c>
      <c r="O59" s="10">
        <f t="shared" ref="O59:O60" si="14">IFERROR((K59-B59)/B59,"n/a")</f>
        <v>-1.3986013986013986E-2</v>
      </c>
    </row>
    <row r="60" spans="1:16" x14ac:dyDescent="0.2">
      <c r="A60" s="63" t="s">
        <v>93</v>
      </c>
      <c r="B60" s="79">
        <v>6</v>
      </c>
      <c r="C60" s="79">
        <v>6</v>
      </c>
      <c r="D60" s="79">
        <v>6</v>
      </c>
      <c r="E60" s="79">
        <v>6</v>
      </c>
      <c r="F60" s="79">
        <v>5</v>
      </c>
      <c r="G60" s="79">
        <v>6</v>
      </c>
      <c r="H60" s="79">
        <v>4</v>
      </c>
      <c r="I60" s="79">
        <v>5</v>
      </c>
      <c r="J60" s="79">
        <v>5</v>
      </c>
      <c r="K60" s="79">
        <v>3</v>
      </c>
      <c r="L60" s="57">
        <f t="shared" si="11"/>
        <v>-2</v>
      </c>
      <c r="M60" s="58">
        <f t="shared" si="12"/>
        <v>-0.4</v>
      </c>
      <c r="N60" s="59">
        <f t="shared" si="13"/>
        <v>-0.5</v>
      </c>
      <c r="O60" s="59">
        <f t="shared" si="14"/>
        <v>-0.5</v>
      </c>
      <c r="P60" s="74"/>
    </row>
    <row r="61" spans="1:16" x14ac:dyDescent="0.2">
      <c r="A61" s="22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12"/>
      <c r="M61" s="14"/>
      <c r="N61" s="10"/>
      <c r="O61" s="10"/>
    </row>
    <row r="62" spans="1:16" x14ac:dyDescent="0.2">
      <c r="A62" s="4" t="s">
        <v>6</v>
      </c>
      <c r="B62" s="17">
        <v>25</v>
      </c>
      <c r="C62" s="17">
        <v>15</v>
      </c>
      <c r="D62" s="17">
        <v>50</v>
      </c>
      <c r="E62" s="17">
        <v>7</v>
      </c>
      <c r="F62" s="17">
        <v>9</v>
      </c>
      <c r="G62" s="17">
        <v>11</v>
      </c>
      <c r="H62" s="17">
        <v>27</v>
      </c>
      <c r="I62" s="17">
        <v>21</v>
      </c>
      <c r="J62" s="17">
        <v>34</v>
      </c>
      <c r="K62" s="17">
        <v>25</v>
      </c>
      <c r="L62" s="18">
        <f>K62-J62</f>
        <v>-9</v>
      </c>
      <c r="M62" s="19">
        <f t="shared" si="10"/>
        <v>-0.26470588235294118</v>
      </c>
      <c r="N62" s="20">
        <f t="shared" si="4"/>
        <v>1.2727272727272727</v>
      </c>
      <c r="O62" s="20">
        <f t="shared" si="5"/>
        <v>0</v>
      </c>
    </row>
    <row r="63" spans="1:16" ht="12.6" customHeight="1" x14ac:dyDescent="0.2">
      <c r="A63" s="38" t="s">
        <v>26</v>
      </c>
      <c r="B63" s="46">
        <v>11</v>
      </c>
      <c r="C63" s="46">
        <v>5</v>
      </c>
      <c r="D63" s="46">
        <v>4</v>
      </c>
      <c r="E63" s="46">
        <v>2</v>
      </c>
      <c r="F63" s="46">
        <v>4</v>
      </c>
      <c r="G63" s="46">
        <v>6</v>
      </c>
      <c r="H63" s="46">
        <v>17</v>
      </c>
      <c r="I63" s="46">
        <v>15</v>
      </c>
      <c r="J63" s="46">
        <v>30</v>
      </c>
      <c r="K63" s="46">
        <v>23</v>
      </c>
      <c r="L63" s="44">
        <f t="shared" si="3"/>
        <v>-7</v>
      </c>
      <c r="M63" s="45">
        <f t="shared" si="10"/>
        <v>-0.23333333333333334</v>
      </c>
      <c r="N63" s="59">
        <f t="shared" si="4"/>
        <v>2.8333333333333335</v>
      </c>
      <c r="O63" s="59">
        <f t="shared" si="5"/>
        <v>1.0909090909090908</v>
      </c>
      <c r="P63" s="72"/>
    </row>
    <row r="64" spans="1:16" x14ac:dyDescent="0.2">
      <c r="A64" s="22" t="s">
        <v>58</v>
      </c>
      <c r="B64" s="29">
        <v>1</v>
      </c>
      <c r="C64" s="29">
        <v>1</v>
      </c>
      <c r="D64" s="29">
        <v>0</v>
      </c>
      <c r="E64" s="29">
        <v>0</v>
      </c>
      <c r="F64" s="29">
        <v>0</v>
      </c>
      <c r="G64" s="29">
        <v>0</v>
      </c>
      <c r="H64" s="29">
        <v>1</v>
      </c>
      <c r="I64" s="29">
        <v>0</v>
      </c>
      <c r="J64" s="29">
        <v>1</v>
      </c>
      <c r="K64" s="29">
        <v>0</v>
      </c>
      <c r="L64" s="12">
        <f t="shared" si="3"/>
        <v>-1</v>
      </c>
      <c r="M64" s="14">
        <f t="shared" si="10"/>
        <v>-1</v>
      </c>
      <c r="N64" s="10" t="str">
        <f t="shared" si="4"/>
        <v>n/a</v>
      </c>
      <c r="O64" s="10">
        <f t="shared" si="5"/>
        <v>-1</v>
      </c>
    </row>
    <row r="65" spans="1:16" x14ac:dyDescent="0.2">
      <c r="A65" s="38" t="s">
        <v>27</v>
      </c>
      <c r="B65" s="46">
        <v>6</v>
      </c>
      <c r="C65" s="46">
        <v>5</v>
      </c>
      <c r="D65" s="46">
        <v>2</v>
      </c>
      <c r="E65" s="46">
        <v>4</v>
      </c>
      <c r="F65" s="46">
        <v>2</v>
      </c>
      <c r="G65" s="46">
        <v>3</v>
      </c>
      <c r="H65" s="46">
        <v>3</v>
      </c>
      <c r="I65" s="46">
        <v>4</v>
      </c>
      <c r="J65" s="46">
        <v>2</v>
      </c>
      <c r="K65" s="46">
        <v>0</v>
      </c>
      <c r="L65" s="44">
        <f t="shared" si="3"/>
        <v>-2</v>
      </c>
      <c r="M65" s="45">
        <f t="shared" si="10"/>
        <v>-1</v>
      </c>
      <c r="N65" s="43">
        <f t="shared" si="4"/>
        <v>-1</v>
      </c>
      <c r="O65" s="59">
        <f t="shared" si="5"/>
        <v>-1</v>
      </c>
      <c r="P65" s="72"/>
    </row>
    <row r="66" spans="1:16" x14ac:dyDescent="0.2">
      <c r="A66" s="22" t="s">
        <v>154</v>
      </c>
      <c r="B66" s="29">
        <v>1</v>
      </c>
      <c r="C66" s="29">
        <v>1</v>
      </c>
      <c r="D66" s="29">
        <v>43</v>
      </c>
      <c r="E66" s="29">
        <v>0</v>
      </c>
      <c r="F66" s="29">
        <v>3</v>
      </c>
      <c r="G66" s="29">
        <v>1</v>
      </c>
      <c r="H66" s="29">
        <v>6</v>
      </c>
      <c r="I66" s="29">
        <v>2</v>
      </c>
      <c r="J66" s="29">
        <v>1</v>
      </c>
      <c r="K66" s="29">
        <v>2</v>
      </c>
      <c r="L66" s="12">
        <f t="shared" ref="L66:L96" si="15">K66-J66</f>
        <v>1</v>
      </c>
      <c r="M66" s="14">
        <f t="shared" si="10"/>
        <v>1</v>
      </c>
      <c r="N66" s="10">
        <f t="shared" ref="N66:N96" si="16">IFERROR((K66-G66)/G66,"n/a")</f>
        <v>1</v>
      </c>
      <c r="O66" s="10">
        <f t="shared" ref="O66:O96" si="17">IFERROR((K66-B66)/B66,"n/a")</f>
        <v>1</v>
      </c>
    </row>
    <row r="67" spans="1:16" x14ac:dyDescent="0.2">
      <c r="A67" s="38" t="s">
        <v>98</v>
      </c>
      <c r="B67" s="46">
        <v>6</v>
      </c>
      <c r="C67" s="46">
        <v>3</v>
      </c>
      <c r="D67" s="46">
        <v>1</v>
      </c>
      <c r="E67" s="46">
        <v>1</v>
      </c>
      <c r="F67" s="46">
        <v>0</v>
      </c>
      <c r="G67" s="46">
        <v>1</v>
      </c>
      <c r="H67" s="46">
        <v>0</v>
      </c>
      <c r="I67" s="46">
        <v>0</v>
      </c>
      <c r="J67" s="46">
        <v>0</v>
      </c>
      <c r="K67" s="46">
        <v>0</v>
      </c>
      <c r="L67" s="44">
        <f t="shared" si="15"/>
        <v>0</v>
      </c>
      <c r="M67" s="45" t="str">
        <f t="shared" si="10"/>
        <v>n/a</v>
      </c>
      <c r="N67" s="43">
        <f t="shared" si="16"/>
        <v>-1</v>
      </c>
      <c r="O67" s="59">
        <f t="shared" si="17"/>
        <v>-1</v>
      </c>
      <c r="P67" s="72"/>
    </row>
    <row r="68" spans="1:16" x14ac:dyDescent="0.2">
      <c r="A68" s="6"/>
      <c r="B68" s="5"/>
      <c r="C68" s="5"/>
      <c r="D68" s="5"/>
      <c r="E68" s="5"/>
      <c r="F68" s="5"/>
      <c r="G68" s="5"/>
      <c r="H68" s="5"/>
      <c r="I68" s="5"/>
      <c r="J68" s="5"/>
      <c r="K68" s="5"/>
      <c r="L68" s="12"/>
      <c r="M68" s="14"/>
      <c r="N68" s="10"/>
      <c r="O68" s="10"/>
    </row>
    <row r="69" spans="1:16" x14ac:dyDescent="0.2">
      <c r="A69" s="4" t="s">
        <v>7</v>
      </c>
      <c r="B69" s="17">
        <v>27</v>
      </c>
      <c r="C69" s="17">
        <v>19</v>
      </c>
      <c r="D69" s="17">
        <v>19</v>
      </c>
      <c r="E69" s="17">
        <v>12</v>
      </c>
      <c r="F69" s="17">
        <v>25</v>
      </c>
      <c r="G69" s="17">
        <v>21</v>
      </c>
      <c r="H69" s="17">
        <v>19</v>
      </c>
      <c r="I69" s="17">
        <v>24</v>
      </c>
      <c r="J69" s="17">
        <v>18</v>
      </c>
      <c r="K69" s="17">
        <v>24</v>
      </c>
      <c r="L69" s="18">
        <f>K69-J69</f>
        <v>6</v>
      </c>
      <c r="M69" s="19">
        <f t="shared" si="10"/>
        <v>0.33333333333333331</v>
      </c>
      <c r="N69" s="20">
        <f t="shared" si="16"/>
        <v>0.14285714285714285</v>
      </c>
      <c r="O69" s="20">
        <f t="shared" si="17"/>
        <v>-0.1111111111111111</v>
      </c>
    </row>
    <row r="70" spans="1:16" x14ac:dyDescent="0.2">
      <c r="A70" s="38" t="s">
        <v>136</v>
      </c>
      <c r="B70" s="46">
        <v>6</v>
      </c>
      <c r="C70" s="46">
        <v>3</v>
      </c>
      <c r="D70" s="46">
        <v>6</v>
      </c>
      <c r="E70" s="46">
        <v>3</v>
      </c>
      <c r="F70" s="46">
        <v>4</v>
      </c>
      <c r="G70" s="46">
        <v>7</v>
      </c>
      <c r="H70" s="46">
        <v>5</v>
      </c>
      <c r="I70" s="46">
        <v>7</v>
      </c>
      <c r="J70" s="46">
        <v>7</v>
      </c>
      <c r="K70" s="46">
        <v>9</v>
      </c>
      <c r="L70" s="44">
        <f t="shared" si="15"/>
        <v>2</v>
      </c>
      <c r="M70" s="45">
        <f t="shared" si="10"/>
        <v>0.2857142857142857</v>
      </c>
      <c r="N70" s="43">
        <f t="shared" si="16"/>
        <v>0.2857142857142857</v>
      </c>
      <c r="O70" s="59">
        <f t="shared" si="17"/>
        <v>0.5</v>
      </c>
      <c r="P70" s="72"/>
    </row>
    <row r="71" spans="1:16" x14ac:dyDescent="0.2">
      <c r="A71" s="22" t="s">
        <v>30</v>
      </c>
      <c r="B71" s="29">
        <v>7</v>
      </c>
      <c r="C71" s="29">
        <v>5</v>
      </c>
      <c r="D71" s="29">
        <v>3</v>
      </c>
      <c r="E71" s="29">
        <v>2</v>
      </c>
      <c r="F71" s="29">
        <v>4</v>
      </c>
      <c r="G71" s="29">
        <v>3</v>
      </c>
      <c r="H71" s="29">
        <v>2</v>
      </c>
      <c r="I71" s="29">
        <v>4</v>
      </c>
      <c r="J71" s="29">
        <v>2</v>
      </c>
      <c r="K71" s="29">
        <v>2</v>
      </c>
      <c r="L71" s="12">
        <f t="shared" si="15"/>
        <v>0</v>
      </c>
      <c r="M71" s="14">
        <f t="shared" si="10"/>
        <v>0</v>
      </c>
      <c r="N71" s="10">
        <f t="shared" si="16"/>
        <v>-0.33333333333333331</v>
      </c>
      <c r="O71" s="10">
        <f t="shared" si="17"/>
        <v>-0.7142857142857143</v>
      </c>
    </row>
    <row r="72" spans="1:16" x14ac:dyDescent="0.2">
      <c r="A72" s="38" t="s">
        <v>184</v>
      </c>
      <c r="B72" s="46">
        <v>1</v>
      </c>
      <c r="C72" s="46">
        <v>0</v>
      </c>
      <c r="D72" s="46">
        <v>2</v>
      </c>
      <c r="E72" s="46">
        <v>0</v>
      </c>
      <c r="F72" s="46">
        <v>2</v>
      </c>
      <c r="G72" s="46">
        <v>0</v>
      </c>
      <c r="H72" s="46">
        <v>1</v>
      </c>
      <c r="I72" s="46">
        <v>1</v>
      </c>
      <c r="J72" s="46">
        <v>0</v>
      </c>
      <c r="K72" s="46">
        <v>1</v>
      </c>
      <c r="L72" s="44">
        <f t="shared" si="15"/>
        <v>1</v>
      </c>
      <c r="M72" s="45" t="str">
        <f t="shared" si="10"/>
        <v>n/a</v>
      </c>
      <c r="N72" s="43" t="str">
        <f t="shared" si="16"/>
        <v>n/a</v>
      </c>
      <c r="O72" s="59">
        <f t="shared" si="17"/>
        <v>0</v>
      </c>
      <c r="P72" s="72"/>
    </row>
    <row r="73" spans="1:16" x14ac:dyDescent="0.2">
      <c r="A73" s="22" t="s">
        <v>32</v>
      </c>
      <c r="B73" s="29">
        <v>12</v>
      </c>
      <c r="C73" s="29">
        <v>9</v>
      </c>
      <c r="D73" s="29">
        <v>5</v>
      </c>
      <c r="E73" s="29">
        <v>4</v>
      </c>
      <c r="F73" s="29">
        <v>14</v>
      </c>
      <c r="G73" s="29">
        <v>8</v>
      </c>
      <c r="H73" s="29">
        <v>9</v>
      </c>
      <c r="I73" s="29">
        <v>7</v>
      </c>
      <c r="J73" s="29">
        <v>7</v>
      </c>
      <c r="K73" s="29">
        <v>7</v>
      </c>
      <c r="L73" s="12">
        <f t="shared" si="15"/>
        <v>0</v>
      </c>
      <c r="M73" s="14">
        <f t="shared" si="10"/>
        <v>0</v>
      </c>
      <c r="N73" s="10">
        <f t="shared" si="16"/>
        <v>-0.125</v>
      </c>
      <c r="O73" s="10">
        <f t="shared" si="17"/>
        <v>-0.41666666666666669</v>
      </c>
    </row>
    <row r="74" spans="1:16" x14ac:dyDescent="0.2">
      <c r="A74" s="38" t="s">
        <v>137</v>
      </c>
      <c r="B74" s="46">
        <v>0</v>
      </c>
      <c r="C74" s="46">
        <v>0</v>
      </c>
      <c r="D74" s="46">
        <v>0</v>
      </c>
      <c r="E74" s="46">
        <v>0</v>
      </c>
      <c r="F74" s="46">
        <v>0</v>
      </c>
      <c r="G74" s="46">
        <v>0</v>
      </c>
      <c r="H74" s="46">
        <v>0</v>
      </c>
      <c r="I74" s="46">
        <v>2</v>
      </c>
      <c r="J74" s="46">
        <v>0</v>
      </c>
      <c r="K74" s="46">
        <v>0</v>
      </c>
      <c r="L74" s="44">
        <f t="shared" si="15"/>
        <v>0</v>
      </c>
      <c r="M74" s="45" t="str">
        <f t="shared" si="10"/>
        <v>n/a</v>
      </c>
      <c r="N74" s="43" t="str">
        <f t="shared" si="16"/>
        <v>n/a</v>
      </c>
      <c r="O74" s="59" t="str">
        <f t="shared" si="17"/>
        <v>n/a</v>
      </c>
      <c r="P74" s="72"/>
    </row>
    <row r="75" spans="1:16" x14ac:dyDescent="0.2">
      <c r="A75" s="22" t="s">
        <v>139</v>
      </c>
      <c r="B75" s="29">
        <v>1</v>
      </c>
      <c r="C75" s="29">
        <v>2</v>
      </c>
      <c r="D75" s="29">
        <v>3</v>
      </c>
      <c r="E75" s="29">
        <v>3</v>
      </c>
      <c r="F75" s="29">
        <v>1</v>
      </c>
      <c r="G75" s="29">
        <v>3</v>
      </c>
      <c r="H75" s="29">
        <v>2</v>
      </c>
      <c r="I75" s="29">
        <v>3</v>
      </c>
      <c r="J75" s="29">
        <v>2</v>
      </c>
      <c r="K75" s="29">
        <v>5</v>
      </c>
      <c r="L75" s="12">
        <f t="shared" si="15"/>
        <v>3</v>
      </c>
      <c r="M75" s="14">
        <f t="shared" si="10"/>
        <v>1.5</v>
      </c>
      <c r="N75" s="10">
        <f t="shared" si="16"/>
        <v>0.66666666666666663</v>
      </c>
      <c r="O75" s="10">
        <f t="shared" si="17"/>
        <v>4</v>
      </c>
    </row>
    <row r="76" spans="1:16" x14ac:dyDescent="0.2">
      <c r="A76" s="6"/>
      <c r="B76" s="5"/>
      <c r="C76" s="5"/>
      <c r="D76" s="5"/>
      <c r="E76" s="5"/>
      <c r="F76" s="24"/>
      <c r="G76" s="24"/>
      <c r="H76" s="24"/>
      <c r="I76" s="24"/>
      <c r="J76" s="24"/>
      <c r="K76" s="24"/>
      <c r="L76" s="12"/>
      <c r="M76" s="14"/>
      <c r="N76" s="10"/>
      <c r="O76" s="10"/>
    </row>
    <row r="77" spans="1:16" x14ac:dyDescent="0.2">
      <c r="A77" s="4" t="s">
        <v>8</v>
      </c>
      <c r="B77" s="17">
        <v>153</v>
      </c>
      <c r="C77" s="17">
        <v>155</v>
      </c>
      <c r="D77" s="17">
        <v>159</v>
      </c>
      <c r="E77" s="17">
        <v>188</v>
      </c>
      <c r="F77" s="17">
        <v>171</v>
      </c>
      <c r="G77" s="17">
        <v>177</v>
      </c>
      <c r="H77" s="17">
        <v>141</v>
      </c>
      <c r="I77" s="17">
        <v>147</v>
      </c>
      <c r="J77" s="17">
        <v>136</v>
      </c>
      <c r="K77" s="17">
        <v>105</v>
      </c>
      <c r="L77" s="18">
        <f t="shared" ref="L77" si="18">K77-J77</f>
        <v>-31</v>
      </c>
      <c r="M77" s="19">
        <f t="shared" ref="M77" si="19">IFERROR((K77-J77)/J77,"n/a")</f>
        <v>-0.22794117647058823</v>
      </c>
      <c r="N77" s="20">
        <f t="shared" si="16"/>
        <v>-0.40677966101694918</v>
      </c>
      <c r="O77" s="20">
        <f t="shared" si="17"/>
        <v>-0.31372549019607843</v>
      </c>
    </row>
    <row r="78" spans="1:16" x14ac:dyDescent="0.2">
      <c r="A78" s="38" t="s">
        <v>34</v>
      </c>
      <c r="B78" s="46">
        <v>7</v>
      </c>
      <c r="C78" s="46">
        <v>10</v>
      </c>
      <c r="D78" s="46">
        <v>9</v>
      </c>
      <c r="E78" s="46">
        <v>5</v>
      </c>
      <c r="F78" s="46">
        <v>9</v>
      </c>
      <c r="G78" s="46">
        <v>12</v>
      </c>
      <c r="H78" s="46">
        <v>11</v>
      </c>
      <c r="I78" s="46">
        <v>17</v>
      </c>
      <c r="J78" s="46">
        <v>7</v>
      </c>
      <c r="K78" s="46">
        <v>8</v>
      </c>
      <c r="L78" s="44">
        <f t="shared" si="15"/>
        <v>1</v>
      </c>
      <c r="M78" s="45">
        <f t="shared" si="10"/>
        <v>0.14285714285714285</v>
      </c>
      <c r="N78" s="43">
        <f t="shared" si="16"/>
        <v>-0.33333333333333331</v>
      </c>
      <c r="O78" s="59">
        <f t="shared" si="17"/>
        <v>0.14285714285714285</v>
      </c>
      <c r="P78" s="72"/>
    </row>
    <row r="79" spans="1:16" x14ac:dyDescent="0.2">
      <c r="A79" s="22" t="s">
        <v>35</v>
      </c>
      <c r="B79" s="29">
        <v>8</v>
      </c>
      <c r="C79" s="29">
        <v>7</v>
      </c>
      <c r="D79" s="29">
        <v>5</v>
      </c>
      <c r="E79" s="29">
        <v>9</v>
      </c>
      <c r="F79" s="29">
        <v>2</v>
      </c>
      <c r="G79" s="29">
        <v>2</v>
      </c>
      <c r="H79" s="29">
        <v>3</v>
      </c>
      <c r="I79" s="29">
        <v>6</v>
      </c>
      <c r="J79" s="29">
        <v>0</v>
      </c>
      <c r="K79" s="29">
        <v>1</v>
      </c>
      <c r="L79" s="12">
        <f t="shared" si="15"/>
        <v>1</v>
      </c>
      <c r="M79" s="14" t="str">
        <f t="shared" si="10"/>
        <v>n/a</v>
      </c>
      <c r="N79" s="10">
        <f t="shared" si="16"/>
        <v>-0.5</v>
      </c>
      <c r="O79" s="10">
        <f t="shared" si="17"/>
        <v>-0.875</v>
      </c>
    </row>
    <row r="80" spans="1:16" x14ac:dyDescent="0.2">
      <c r="A80" s="38" t="s">
        <v>36</v>
      </c>
      <c r="B80" s="46">
        <v>17</v>
      </c>
      <c r="C80" s="46">
        <v>8</v>
      </c>
      <c r="D80" s="46">
        <v>9</v>
      </c>
      <c r="E80" s="46">
        <v>14</v>
      </c>
      <c r="F80" s="46">
        <v>7</v>
      </c>
      <c r="G80" s="46">
        <v>12</v>
      </c>
      <c r="H80" s="46">
        <v>12</v>
      </c>
      <c r="I80" s="46">
        <v>16</v>
      </c>
      <c r="J80" s="46">
        <v>6</v>
      </c>
      <c r="K80" s="46">
        <v>5</v>
      </c>
      <c r="L80" s="44">
        <f t="shared" si="15"/>
        <v>-1</v>
      </c>
      <c r="M80" s="45">
        <f t="shared" si="10"/>
        <v>-0.16666666666666666</v>
      </c>
      <c r="N80" s="43">
        <f t="shared" si="16"/>
        <v>-0.58333333333333337</v>
      </c>
      <c r="O80" s="59">
        <f t="shared" si="17"/>
        <v>-0.70588235294117652</v>
      </c>
      <c r="P80" s="72"/>
    </row>
    <row r="81" spans="1:16" ht="12.6" customHeight="1" x14ac:dyDescent="0.2">
      <c r="A81" s="22" t="s">
        <v>38</v>
      </c>
      <c r="B81" s="29">
        <v>0</v>
      </c>
      <c r="C81" s="29">
        <v>0</v>
      </c>
      <c r="D81" s="29">
        <v>0</v>
      </c>
      <c r="E81" s="29">
        <v>0</v>
      </c>
      <c r="F81" s="29">
        <v>0</v>
      </c>
      <c r="G81" s="29">
        <v>0</v>
      </c>
      <c r="H81" s="29">
        <v>1</v>
      </c>
      <c r="I81" s="29">
        <v>1</v>
      </c>
      <c r="J81" s="29">
        <v>0</v>
      </c>
      <c r="K81" s="29">
        <v>1</v>
      </c>
      <c r="L81" s="12">
        <f t="shared" si="15"/>
        <v>1</v>
      </c>
      <c r="M81" s="14" t="str">
        <f t="shared" si="10"/>
        <v>n/a</v>
      </c>
      <c r="N81" s="10" t="str">
        <f t="shared" si="16"/>
        <v>n/a</v>
      </c>
      <c r="O81" s="10" t="str">
        <f t="shared" si="17"/>
        <v>n/a</v>
      </c>
    </row>
    <row r="82" spans="1:16" x14ac:dyDescent="0.2">
      <c r="A82" s="38" t="s">
        <v>70</v>
      </c>
      <c r="B82" s="46">
        <v>21</v>
      </c>
      <c r="C82" s="46">
        <v>22</v>
      </c>
      <c r="D82" s="46">
        <v>20</v>
      </c>
      <c r="E82" s="46">
        <v>14</v>
      </c>
      <c r="F82" s="46">
        <v>18</v>
      </c>
      <c r="G82" s="46">
        <v>16</v>
      </c>
      <c r="H82" s="46">
        <v>12</v>
      </c>
      <c r="I82" s="46">
        <v>13</v>
      </c>
      <c r="J82" s="46">
        <v>14</v>
      </c>
      <c r="K82" s="46">
        <v>14</v>
      </c>
      <c r="L82" s="44">
        <f t="shared" si="15"/>
        <v>0</v>
      </c>
      <c r="M82" s="45">
        <f t="shared" si="10"/>
        <v>0</v>
      </c>
      <c r="N82" s="43">
        <f t="shared" si="16"/>
        <v>-0.125</v>
      </c>
      <c r="O82" s="59">
        <f t="shared" si="17"/>
        <v>-0.33333333333333331</v>
      </c>
      <c r="P82" s="72"/>
    </row>
    <row r="83" spans="1:16" x14ac:dyDescent="0.2">
      <c r="A83" s="22" t="s">
        <v>71</v>
      </c>
      <c r="B83" s="29">
        <v>5</v>
      </c>
      <c r="C83" s="29">
        <v>5</v>
      </c>
      <c r="D83" s="29">
        <v>5</v>
      </c>
      <c r="E83" s="29">
        <v>6</v>
      </c>
      <c r="F83" s="29">
        <v>4</v>
      </c>
      <c r="G83" s="29">
        <v>3</v>
      </c>
      <c r="H83" s="29">
        <v>2</v>
      </c>
      <c r="I83" s="29">
        <v>3</v>
      </c>
      <c r="J83" s="29">
        <v>2</v>
      </c>
      <c r="K83" s="29">
        <v>2</v>
      </c>
      <c r="L83" s="12">
        <f t="shared" si="15"/>
        <v>0</v>
      </c>
      <c r="M83" s="14">
        <f t="shared" si="10"/>
        <v>0</v>
      </c>
      <c r="N83" s="10">
        <f t="shared" si="16"/>
        <v>-0.33333333333333331</v>
      </c>
      <c r="O83" s="10">
        <f t="shared" si="17"/>
        <v>-0.6</v>
      </c>
    </row>
    <row r="84" spans="1:16" x14ac:dyDescent="0.2">
      <c r="A84" s="38" t="s">
        <v>176</v>
      </c>
      <c r="B84" s="46">
        <v>3</v>
      </c>
      <c r="C84" s="46">
        <v>4</v>
      </c>
      <c r="D84" s="46">
        <v>0</v>
      </c>
      <c r="E84" s="46">
        <v>1</v>
      </c>
      <c r="F84" s="46">
        <v>1</v>
      </c>
      <c r="G84" s="46">
        <v>0</v>
      </c>
      <c r="H84" s="46">
        <v>1</v>
      </c>
      <c r="I84" s="46">
        <v>0</v>
      </c>
      <c r="J84" s="46">
        <v>0</v>
      </c>
      <c r="K84" s="46">
        <v>1</v>
      </c>
      <c r="L84" s="44">
        <f t="shared" si="15"/>
        <v>1</v>
      </c>
      <c r="M84" s="45" t="str">
        <f t="shared" si="10"/>
        <v>n/a</v>
      </c>
      <c r="N84" s="43" t="str">
        <f t="shared" si="16"/>
        <v>n/a</v>
      </c>
      <c r="O84" s="59">
        <f t="shared" si="17"/>
        <v>-0.66666666666666663</v>
      </c>
      <c r="P84" s="72"/>
    </row>
    <row r="85" spans="1:16" x14ac:dyDescent="0.2">
      <c r="A85" s="22" t="s">
        <v>39</v>
      </c>
      <c r="B85" s="29">
        <v>24</v>
      </c>
      <c r="C85" s="29">
        <v>27</v>
      </c>
      <c r="D85" s="29">
        <v>44</v>
      </c>
      <c r="E85" s="29">
        <v>52</v>
      </c>
      <c r="F85" s="29">
        <v>41</v>
      </c>
      <c r="G85" s="29">
        <v>44</v>
      </c>
      <c r="H85" s="29">
        <v>37</v>
      </c>
      <c r="I85" s="29">
        <v>39</v>
      </c>
      <c r="J85" s="29">
        <v>35</v>
      </c>
      <c r="K85" s="29">
        <v>24</v>
      </c>
      <c r="L85" s="12">
        <f t="shared" si="15"/>
        <v>-11</v>
      </c>
      <c r="M85" s="14">
        <f t="shared" si="10"/>
        <v>-0.31428571428571428</v>
      </c>
      <c r="N85" s="10">
        <f t="shared" si="16"/>
        <v>-0.45454545454545453</v>
      </c>
      <c r="O85" s="10">
        <f t="shared" si="17"/>
        <v>0</v>
      </c>
    </row>
    <row r="86" spans="1:16" x14ac:dyDescent="0.2">
      <c r="A86" s="38" t="s">
        <v>40</v>
      </c>
      <c r="B86" s="46">
        <v>65</v>
      </c>
      <c r="C86" s="46">
        <v>70</v>
      </c>
      <c r="D86" s="46">
        <v>66</v>
      </c>
      <c r="E86" s="46">
        <v>87</v>
      </c>
      <c r="F86" s="46">
        <v>88</v>
      </c>
      <c r="G86" s="46">
        <v>87</v>
      </c>
      <c r="H86" s="46">
        <v>60</v>
      </c>
      <c r="I86" s="46">
        <v>52</v>
      </c>
      <c r="J86" s="46">
        <v>71</v>
      </c>
      <c r="K86" s="46">
        <v>49</v>
      </c>
      <c r="L86" s="44">
        <f t="shared" si="15"/>
        <v>-22</v>
      </c>
      <c r="M86" s="45">
        <f t="shared" si="10"/>
        <v>-0.30985915492957744</v>
      </c>
      <c r="N86" s="43">
        <f t="shared" si="16"/>
        <v>-0.43678160919540232</v>
      </c>
      <c r="O86" s="59">
        <f t="shared" si="17"/>
        <v>-0.24615384615384617</v>
      </c>
      <c r="P86" s="72"/>
    </row>
    <row r="87" spans="1:16" x14ac:dyDescent="0.2">
      <c r="A87" s="22" t="s">
        <v>41</v>
      </c>
      <c r="B87" s="29">
        <v>3</v>
      </c>
      <c r="C87" s="29">
        <v>2</v>
      </c>
      <c r="D87" s="29">
        <v>1</v>
      </c>
      <c r="E87" s="29">
        <v>0</v>
      </c>
      <c r="F87" s="29">
        <v>1</v>
      </c>
      <c r="G87" s="29">
        <v>1</v>
      </c>
      <c r="H87" s="29">
        <v>2</v>
      </c>
      <c r="I87" s="29">
        <v>0</v>
      </c>
      <c r="J87" s="29">
        <v>1</v>
      </c>
      <c r="K87" s="29">
        <v>0</v>
      </c>
      <c r="L87" s="12">
        <f t="shared" si="15"/>
        <v>-1</v>
      </c>
      <c r="M87" s="14">
        <f t="shared" si="10"/>
        <v>-1</v>
      </c>
      <c r="N87" s="10">
        <f t="shared" si="16"/>
        <v>-1</v>
      </c>
      <c r="O87" s="10">
        <f t="shared" si="17"/>
        <v>-1</v>
      </c>
    </row>
    <row r="88" spans="1:16" x14ac:dyDescent="0.2">
      <c r="A88" s="22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12"/>
      <c r="M88" s="14"/>
      <c r="N88" s="10"/>
      <c r="O88" s="10"/>
    </row>
    <row r="89" spans="1:16" x14ac:dyDescent="0.2">
      <c r="A89" s="4" t="s">
        <v>9</v>
      </c>
      <c r="B89" s="17">
        <v>0</v>
      </c>
      <c r="C89" s="17">
        <v>0</v>
      </c>
      <c r="D89" s="17">
        <v>0</v>
      </c>
      <c r="E89" s="17">
        <v>0</v>
      </c>
      <c r="F89" s="17">
        <v>0</v>
      </c>
      <c r="G89" s="17">
        <v>0</v>
      </c>
      <c r="H89" s="17">
        <v>0</v>
      </c>
      <c r="I89" s="17">
        <v>0</v>
      </c>
      <c r="J89" s="17">
        <v>1</v>
      </c>
      <c r="K89" s="17">
        <v>2</v>
      </c>
      <c r="L89" s="18">
        <f>K89-J89</f>
        <v>1</v>
      </c>
      <c r="M89" s="19">
        <f t="shared" ref="M89:M96" si="20">IFERROR((K89-J89)/J89,"n/a")</f>
        <v>1</v>
      </c>
      <c r="N89" s="20" t="str">
        <f t="shared" si="16"/>
        <v>n/a</v>
      </c>
      <c r="O89" s="20" t="str">
        <f t="shared" si="17"/>
        <v>n/a</v>
      </c>
    </row>
    <row r="90" spans="1:16" x14ac:dyDescent="0.2">
      <c r="A90" s="38" t="s">
        <v>94</v>
      </c>
      <c r="B90" s="46">
        <v>0</v>
      </c>
      <c r="C90" s="46">
        <v>0</v>
      </c>
      <c r="D90" s="46">
        <v>0</v>
      </c>
      <c r="E90" s="46">
        <v>0</v>
      </c>
      <c r="F90" s="46">
        <v>0</v>
      </c>
      <c r="G90" s="46">
        <v>0</v>
      </c>
      <c r="H90" s="46">
        <v>0</v>
      </c>
      <c r="I90" s="46">
        <v>0</v>
      </c>
      <c r="J90" s="46">
        <v>1</v>
      </c>
      <c r="K90" s="46">
        <v>2</v>
      </c>
      <c r="L90" s="44">
        <f t="shared" si="15"/>
        <v>1</v>
      </c>
      <c r="M90" s="45">
        <f t="shared" si="20"/>
        <v>1</v>
      </c>
      <c r="N90" s="43" t="str">
        <f t="shared" si="16"/>
        <v>n/a</v>
      </c>
      <c r="O90" s="59" t="str">
        <f t="shared" si="17"/>
        <v>n/a</v>
      </c>
      <c r="P90" s="72"/>
    </row>
    <row r="91" spans="1:16" x14ac:dyDescent="0.2">
      <c r="A91" s="22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12"/>
      <c r="M91" s="14"/>
      <c r="N91" s="10"/>
      <c r="O91" s="10"/>
    </row>
    <row r="92" spans="1:16" x14ac:dyDescent="0.2">
      <c r="A92" s="4" t="s">
        <v>87</v>
      </c>
      <c r="B92" s="32">
        <v>2</v>
      </c>
      <c r="C92" s="32">
        <v>5</v>
      </c>
      <c r="D92" s="32">
        <v>5</v>
      </c>
      <c r="E92" s="32">
        <v>8</v>
      </c>
      <c r="F92" s="32">
        <v>7</v>
      </c>
      <c r="G92" s="32">
        <v>5</v>
      </c>
      <c r="H92" s="32">
        <v>2</v>
      </c>
      <c r="I92" s="32">
        <v>8</v>
      </c>
      <c r="J92" s="32">
        <v>3</v>
      </c>
      <c r="K92" s="32">
        <v>4</v>
      </c>
      <c r="L92" s="18">
        <f t="shared" si="15"/>
        <v>1</v>
      </c>
      <c r="M92" s="19">
        <f t="shared" si="20"/>
        <v>0.33333333333333331</v>
      </c>
      <c r="N92" s="20">
        <f t="shared" si="16"/>
        <v>-0.2</v>
      </c>
      <c r="O92" s="20">
        <f t="shared" si="17"/>
        <v>1</v>
      </c>
    </row>
    <row r="93" spans="1:16" x14ac:dyDescent="0.2">
      <c r="A93" s="38" t="s">
        <v>185</v>
      </c>
      <c r="B93" s="46">
        <v>2</v>
      </c>
      <c r="C93" s="46">
        <v>5</v>
      </c>
      <c r="D93" s="46">
        <v>5</v>
      </c>
      <c r="E93" s="46">
        <v>8</v>
      </c>
      <c r="F93" s="46">
        <v>7</v>
      </c>
      <c r="G93" s="46">
        <v>5</v>
      </c>
      <c r="H93" s="46">
        <v>2</v>
      </c>
      <c r="I93" s="46">
        <v>8</v>
      </c>
      <c r="J93" s="46">
        <v>3</v>
      </c>
      <c r="K93" s="46">
        <v>4</v>
      </c>
      <c r="L93" s="44">
        <f t="shared" si="15"/>
        <v>1</v>
      </c>
      <c r="M93" s="45">
        <f t="shared" si="20"/>
        <v>0.33333333333333331</v>
      </c>
      <c r="N93" s="43">
        <f t="shared" si="16"/>
        <v>-0.2</v>
      </c>
      <c r="O93" s="59">
        <f t="shared" si="17"/>
        <v>1</v>
      </c>
      <c r="P93" s="72"/>
    </row>
    <row r="94" spans="1:16" x14ac:dyDescent="0.2">
      <c r="L94" s="12"/>
      <c r="M94" s="14"/>
      <c r="N94" s="10"/>
      <c r="O94" s="10"/>
    </row>
    <row r="95" spans="1:16" x14ac:dyDescent="0.2">
      <c r="A95" s="4" t="s">
        <v>77</v>
      </c>
      <c r="B95">
        <v>6</v>
      </c>
      <c r="C95">
        <v>2</v>
      </c>
      <c r="D95">
        <v>4</v>
      </c>
      <c r="E95">
        <v>0</v>
      </c>
      <c r="F95">
        <v>2</v>
      </c>
      <c r="G95">
        <v>0</v>
      </c>
      <c r="H95">
        <v>1</v>
      </c>
      <c r="I95">
        <v>1</v>
      </c>
      <c r="J95">
        <v>2</v>
      </c>
      <c r="K95">
        <v>0</v>
      </c>
      <c r="L95" s="12">
        <f t="shared" si="15"/>
        <v>-2</v>
      </c>
      <c r="M95" s="14">
        <f t="shared" si="20"/>
        <v>-1</v>
      </c>
      <c r="N95" s="10" t="str">
        <f t="shared" si="16"/>
        <v>n/a</v>
      </c>
      <c r="O95" s="10">
        <f t="shared" si="17"/>
        <v>-1</v>
      </c>
    </row>
    <row r="96" spans="1:16" x14ac:dyDescent="0.2">
      <c r="A96" s="55" t="s">
        <v>78</v>
      </c>
      <c r="B96" s="76">
        <v>6</v>
      </c>
      <c r="C96" s="76">
        <v>2</v>
      </c>
      <c r="D96" s="76">
        <v>4</v>
      </c>
      <c r="E96" s="76">
        <v>0</v>
      </c>
      <c r="F96" s="76">
        <v>2</v>
      </c>
      <c r="G96" s="76">
        <v>0</v>
      </c>
      <c r="H96" s="76">
        <v>1</v>
      </c>
      <c r="I96" s="76">
        <v>1</v>
      </c>
      <c r="J96" s="76">
        <v>2</v>
      </c>
      <c r="K96" s="76">
        <v>0</v>
      </c>
      <c r="L96" s="44">
        <f t="shared" si="15"/>
        <v>-2</v>
      </c>
      <c r="M96" s="45">
        <f t="shared" si="20"/>
        <v>-1</v>
      </c>
      <c r="N96" s="43" t="str">
        <f t="shared" si="16"/>
        <v>n/a</v>
      </c>
      <c r="O96" s="59">
        <f t="shared" si="17"/>
        <v>-1</v>
      </c>
      <c r="P96" s="72"/>
    </row>
    <row r="97" spans="1:1" x14ac:dyDescent="0.2">
      <c r="A97" t="s">
        <v>200</v>
      </c>
    </row>
  </sheetData>
  <sheetProtection algorithmName="SHA-512" hashValue="kg9W6GaO2DuIpgRNxLoTkm5YwdbtpyFvz6oC0k5P/Ym62ihWo6K5Q57Q/+teQ03fzoIRklAcwGop44FmVHTYzw==" saltValue="3xGHcK8ofxH8ZOLMZaLeFA==" spinCount="100000" sheet="1" objects="1" scenarios="1"/>
  <pageMargins left="0.7" right="0.7" top="0.75" bottom="0.75" header="0.3" footer="0.3"/>
  <pageSetup orientation="landscape" r:id="rId1"/>
  <rowBreaks count="2" manualBreakCount="2">
    <brk id="47" max="16383" man="1"/>
    <brk id="87" max="16383" man="1"/>
  </rowBreaks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high="1" xr2:uid="{2658BC55-A96E-4C05-A802-EA69D4DC310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MCGunit_majors_SU_GR!B9:K9</xm:f>
              <xm:sqref>P9</xm:sqref>
            </x14:sparkline>
            <x14:sparkline>
              <xm:f>MCGunit_majors_SU_GR!B10:K10</xm:f>
              <xm:sqref>P10</xm:sqref>
            </x14:sparkline>
            <x14:sparkline>
              <xm:f>MCGunit_majors_SU_GR!B11:K11</xm:f>
              <xm:sqref>P11</xm:sqref>
            </x14:sparkline>
            <x14:sparkline>
              <xm:f>MCGunit_majors_SU_GR!B12:K12</xm:f>
              <xm:sqref>P12</xm:sqref>
            </x14:sparkline>
            <x14:sparkline>
              <xm:f>MCGunit_majors_SU_GR!B13:K13</xm:f>
              <xm:sqref>P13</xm:sqref>
            </x14:sparkline>
            <x14:sparkline>
              <xm:f>MCGunit_majors_SU_GR!B14:K14</xm:f>
              <xm:sqref>P14</xm:sqref>
            </x14:sparkline>
            <x14:sparkline>
              <xm:f>MCGunit_majors_SU_GR!B15:K15</xm:f>
              <xm:sqref>P15</xm:sqref>
            </x14:sparkline>
            <x14:sparkline>
              <xm:f>MCGunit_majors_SU_GR!B16:K16</xm:f>
              <xm:sqref>P16</xm:sqref>
            </x14:sparkline>
            <x14:sparkline>
              <xm:f>MCGunit_majors_SU_GR!B17:K17</xm:f>
              <xm:sqref>P17</xm:sqref>
            </x14:sparkline>
            <x14:sparkline>
              <xm:f>MCGunit_majors_SU_GR!B18:K18</xm:f>
              <xm:sqref>P18</xm:sqref>
            </x14:sparkline>
            <x14:sparkline>
              <xm:f>MCGunit_majors_SU_GR!B19:K19</xm:f>
              <xm:sqref>P19</xm:sqref>
            </x14:sparkline>
            <x14:sparkline>
              <xm:f>MCGunit_majors_SU_GR!B20:K20</xm:f>
              <xm:sqref>P20</xm:sqref>
            </x14:sparkline>
            <x14:sparkline>
              <xm:f>MCGunit_majors_SU_GR!B21:K21</xm:f>
              <xm:sqref>P21</xm:sqref>
            </x14:sparkline>
            <x14:sparkline>
              <xm:f>MCGunit_majors_SU_GR!B22:K22</xm:f>
              <xm:sqref>P22</xm:sqref>
            </x14:sparkline>
            <x14:sparkline>
              <xm:f>MCGunit_majors_SU_GR!B23:K23</xm:f>
              <xm:sqref>P23</xm:sqref>
            </x14:sparkline>
            <x14:sparkline>
              <xm:f>MCGunit_majors_SU_GR!B24:K24</xm:f>
              <xm:sqref>P24</xm:sqref>
            </x14:sparkline>
            <x14:sparkline>
              <xm:f>MCGunit_majors_SU_GR!B25:K25</xm:f>
              <xm:sqref>P25</xm:sqref>
            </x14:sparkline>
            <x14:sparkline>
              <xm:f>MCGunit_majors_SU_GR!B26:K26</xm:f>
              <xm:sqref>P26</xm:sqref>
            </x14:sparkline>
            <x14:sparkline>
              <xm:f>MCGunit_majors_SU_GR!B27:K27</xm:f>
              <xm:sqref>P27</xm:sqref>
            </x14:sparkline>
            <x14:sparkline>
              <xm:f>MCGunit_majors_SU_GR!B28:K28</xm:f>
              <xm:sqref>P28</xm:sqref>
            </x14:sparkline>
            <x14:sparkline>
              <xm:f>MCGunit_majors_SU_GR!B29:K29</xm:f>
              <xm:sqref>P29</xm:sqref>
            </x14:sparkline>
            <x14:sparkline>
              <xm:f>MCGunit_majors_SU_GR!B30:K30</xm:f>
              <xm:sqref>P30</xm:sqref>
            </x14:sparkline>
            <x14:sparkline>
              <xm:f>MCGunit_majors_SU_GR!B31:K31</xm:f>
              <xm:sqref>P31</xm:sqref>
            </x14:sparkline>
            <x14:sparkline>
              <xm:f>MCGunit_majors_SU_GR!B32:K32</xm:f>
              <xm:sqref>P32</xm:sqref>
            </x14:sparkline>
            <x14:sparkline>
              <xm:f>MCGunit_majors_SU_GR!B33:K33</xm:f>
              <xm:sqref>P33</xm:sqref>
            </x14:sparkline>
            <x14:sparkline>
              <xm:f>MCGunit_majors_SU_GR!B34:K34</xm:f>
              <xm:sqref>P34</xm:sqref>
            </x14:sparkline>
            <x14:sparkline>
              <xm:f>MCGunit_majors_SU_GR!B35:K35</xm:f>
              <xm:sqref>P35</xm:sqref>
            </x14:sparkline>
            <x14:sparkline>
              <xm:f>MCGunit_majors_SU_GR!B36:K36</xm:f>
              <xm:sqref>P36</xm:sqref>
            </x14:sparkline>
            <x14:sparkline>
              <xm:f>MCGunit_majors_SU_GR!B37:K37</xm:f>
              <xm:sqref>P37</xm:sqref>
            </x14:sparkline>
            <x14:sparkline>
              <xm:f>MCGunit_majors_SU_GR!B38:K38</xm:f>
              <xm:sqref>P38</xm:sqref>
            </x14:sparkline>
            <x14:sparkline>
              <xm:f>MCGunit_majors_SU_GR!B39:K39</xm:f>
              <xm:sqref>P39</xm:sqref>
            </x14:sparkline>
            <x14:sparkline>
              <xm:f>MCGunit_majors_SU_GR!B40:K40</xm:f>
              <xm:sqref>P40</xm:sqref>
            </x14:sparkline>
            <x14:sparkline>
              <xm:f>MCGunit_majors_SU_GR!B41:K41</xm:f>
              <xm:sqref>P41</xm:sqref>
            </x14:sparkline>
            <x14:sparkline>
              <xm:f>MCGunit_majors_SU_GR!B42:K42</xm:f>
              <xm:sqref>P42</xm:sqref>
            </x14:sparkline>
            <x14:sparkline>
              <xm:f>MCGunit_majors_SU_GR!B43:K43</xm:f>
              <xm:sqref>P43</xm:sqref>
            </x14:sparkline>
            <x14:sparkline>
              <xm:f>MCGunit_majors_SU_GR!B44:K44</xm:f>
              <xm:sqref>P44</xm:sqref>
            </x14:sparkline>
            <x14:sparkline>
              <xm:f>MCGunit_majors_SU_GR!B45:K45</xm:f>
              <xm:sqref>P45</xm:sqref>
            </x14:sparkline>
            <x14:sparkline>
              <xm:f>MCGunit_majors_SU_GR!B46:K46</xm:f>
              <xm:sqref>P46</xm:sqref>
            </x14:sparkline>
            <x14:sparkline>
              <xm:f>MCGunit_majors_SU_GR!B47:K47</xm:f>
              <xm:sqref>P47</xm:sqref>
            </x14:sparkline>
            <x14:sparkline>
              <xm:f>MCGunit_majors_SU_GR!B48:K48</xm:f>
              <xm:sqref>P48</xm:sqref>
            </x14:sparkline>
            <x14:sparkline>
              <xm:f>MCGunit_majors_SU_GR!B49:K49</xm:f>
              <xm:sqref>P49</xm:sqref>
            </x14:sparkline>
            <x14:sparkline>
              <xm:f>MCGunit_majors_SU_GR!B50:K50</xm:f>
              <xm:sqref>P50</xm:sqref>
            </x14:sparkline>
            <x14:sparkline>
              <xm:f>MCGunit_majors_SU_GR!B51:K51</xm:f>
              <xm:sqref>P51</xm:sqref>
            </x14:sparkline>
            <x14:sparkline>
              <xm:f>MCGunit_majors_SU_GR!B52:K52</xm:f>
              <xm:sqref>P52</xm:sqref>
            </x14:sparkline>
            <x14:sparkline>
              <xm:f>MCGunit_majors_SU_GR!B53:K53</xm:f>
              <xm:sqref>P53</xm:sqref>
            </x14:sparkline>
            <x14:sparkline>
              <xm:f>MCGunit_majors_SU_GR!B54:K54</xm:f>
              <xm:sqref>P54</xm:sqref>
            </x14:sparkline>
            <x14:sparkline>
              <xm:f>MCGunit_majors_SU_GR!B55:K55</xm:f>
              <xm:sqref>P55</xm:sqref>
            </x14:sparkline>
            <x14:sparkline>
              <xm:f>MCGunit_majors_SU_GR!B56:K56</xm:f>
              <xm:sqref>P56</xm:sqref>
            </x14:sparkline>
            <x14:sparkline>
              <xm:f>MCGunit_majors_SU_GR!B57:K57</xm:f>
              <xm:sqref>P57</xm:sqref>
            </x14:sparkline>
            <x14:sparkline>
              <xm:f>MCGunit_majors_SU_GR!B58:K58</xm:f>
              <xm:sqref>P58</xm:sqref>
            </x14:sparkline>
            <x14:sparkline>
              <xm:f>MCGunit_majors_SU_GR!B59:K59</xm:f>
              <xm:sqref>P59</xm:sqref>
            </x14:sparkline>
            <x14:sparkline>
              <xm:f>MCGunit_majors_SU_GR!B60:K60</xm:f>
              <xm:sqref>P60</xm:sqref>
            </x14:sparkline>
            <x14:sparkline>
              <xm:f>MCGunit_majors_SU_GR!B61:K61</xm:f>
              <xm:sqref>P61</xm:sqref>
            </x14:sparkline>
            <x14:sparkline>
              <xm:f>MCGunit_majors_SU_GR!B62:K62</xm:f>
              <xm:sqref>P62</xm:sqref>
            </x14:sparkline>
            <x14:sparkline>
              <xm:f>MCGunit_majors_SU_GR!B63:K63</xm:f>
              <xm:sqref>P63</xm:sqref>
            </x14:sparkline>
            <x14:sparkline>
              <xm:f>MCGunit_majors_SU_GR!B64:K64</xm:f>
              <xm:sqref>P64</xm:sqref>
            </x14:sparkline>
            <x14:sparkline>
              <xm:f>MCGunit_majors_SU_GR!B65:K65</xm:f>
              <xm:sqref>P65</xm:sqref>
            </x14:sparkline>
            <x14:sparkline>
              <xm:f>MCGunit_majors_SU_GR!B66:K66</xm:f>
              <xm:sqref>P66</xm:sqref>
            </x14:sparkline>
            <x14:sparkline>
              <xm:f>MCGunit_majors_SU_GR!B67:K67</xm:f>
              <xm:sqref>P67</xm:sqref>
            </x14:sparkline>
            <x14:sparkline>
              <xm:f>MCGunit_majors_SU_GR!B68:K68</xm:f>
              <xm:sqref>P68</xm:sqref>
            </x14:sparkline>
            <x14:sparkline>
              <xm:f>MCGunit_majors_SU_GR!B69:K69</xm:f>
              <xm:sqref>P69</xm:sqref>
            </x14:sparkline>
            <x14:sparkline>
              <xm:f>MCGunit_majors_SU_GR!B70:K70</xm:f>
              <xm:sqref>P70</xm:sqref>
            </x14:sparkline>
            <x14:sparkline>
              <xm:f>MCGunit_majors_SU_GR!B71:K71</xm:f>
              <xm:sqref>P71</xm:sqref>
            </x14:sparkline>
            <x14:sparkline>
              <xm:f>MCGunit_majors_SU_GR!B72:K72</xm:f>
              <xm:sqref>P72</xm:sqref>
            </x14:sparkline>
            <x14:sparkline>
              <xm:f>MCGunit_majors_SU_GR!B73:K73</xm:f>
              <xm:sqref>P73</xm:sqref>
            </x14:sparkline>
            <x14:sparkline>
              <xm:f>MCGunit_majors_SU_GR!B74:K74</xm:f>
              <xm:sqref>P74</xm:sqref>
            </x14:sparkline>
            <x14:sparkline>
              <xm:f>MCGunit_majors_SU_GR!B75:K75</xm:f>
              <xm:sqref>P75</xm:sqref>
            </x14:sparkline>
            <x14:sparkline>
              <xm:f>MCGunit_majors_SU_GR!B76:K76</xm:f>
              <xm:sqref>P76</xm:sqref>
            </x14:sparkline>
            <x14:sparkline>
              <xm:f>MCGunit_majors_SU_GR!B77:K77</xm:f>
              <xm:sqref>P77</xm:sqref>
            </x14:sparkline>
            <x14:sparkline>
              <xm:f>MCGunit_majors_SU_GR!B78:K78</xm:f>
              <xm:sqref>P78</xm:sqref>
            </x14:sparkline>
            <x14:sparkline>
              <xm:f>MCGunit_majors_SU_GR!B79:K79</xm:f>
              <xm:sqref>P79</xm:sqref>
            </x14:sparkline>
            <x14:sparkline>
              <xm:f>MCGunit_majors_SU_GR!B80:K80</xm:f>
              <xm:sqref>P80</xm:sqref>
            </x14:sparkline>
            <x14:sparkline>
              <xm:f>MCGunit_majors_SU_GR!B81:K81</xm:f>
              <xm:sqref>P81</xm:sqref>
            </x14:sparkline>
            <x14:sparkline>
              <xm:f>MCGunit_majors_SU_GR!B82:K82</xm:f>
              <xm:sqref>P82</xm:sqref>
            </x14:sparkline>
            <x14:sparkline>
              <xm:f>MCGunit_majors_SU_GR!B83:K83</xm:f>
              <xm:sqref>P83</xm:sqref>
            </x14:sparkline>
            <x14:sparkline>
              <xm:f>MCGunit_majors_SU_GR!B84:K84</xm:f>
              <xm:sqref>P84</xm:sqref>
            </x14:sparkline>
            <x14:sparkline>
              <xm:f>MCGunit_majors_SU_GR!B85:K85</xm:f>
              <xm:sqref>P85</xm:sqref>
            </x14:sparkline>
            <x14:sparkline>
              <xm:f>MCGunit_majors_SU_GR!B86:K86</xm:f>
              <xm:sqref>P86</xm:sqref>
            </x14:sparkline>
            <x14:sparkline>
              <xm:f>MCGunit_majors_SU_GR!B87:K87</xm:f>
              <xm:sqref>P87</xm:sqref>
            </x14:sparkline>
            <x14:sparkline>
              <xm:f>MCGunit_majors_SU_GR!B88:K88</xm:f>
              <xm:sqref>P88</xm:sqref>
            </x14:sparkline>
            <x14:sparkline>
              <xm:f>MCGunit_majors_SU_GR!B89:K89</xm:f>
              <xm:sqref>P89</xm:sqref>
            </x14:sparkline>
            <x14:sparkline>
              <xm:f>MCGunit_majors_SU_GR!B90:K90</xm:f>
              <xm:sqref>P90</xm:sqref>
            </x14:sparkline>
            <x14:sparkline>
              <xm:f>MCGunit_majors_SU_GR!B91:K91</xm:f>
              <xm:sqref>P91</xm:sqref>
            </x14:sparkline>
            <x14:sparkline>
              <xm:f>MCGunit_majors_SU_GR!B92:K92</xm:f>
              <xm:sqref>P92</xm:sqref>
            </x14:sparkline>
            <x14:sparkline>
              <xm:f>MCGunit_majors_SU_GR!B93:K93</xm:f>
              <xm:sqref>P93</xm:sqref>
            </x14:sparkline>
            <x14:sparkline>
              <xm:f>MCGunit_majors_SU_GR!B94:K94</xm:f>
              <xm:sqref>P94</xm:sqref>
            </x14:sparkline>
            <x14:sparkline>
              <xm:f>MCGunit_majors_SU_GR!B95:K95</xm:f>
              <xm:sqref>P95</xm:sqref>
            </x14:sparkline>
            <x14:sparkline>
              <xm:f>MCGunit_majors_SU_GR!B96:K96</xm:f>
              <xm:sqref>P96</xm:sqref>
            </x14:sparkline>
          </x14:sparklines>
        </x14:sparklineGroup>
        <x14:sparklineGroup displayEmptyCellsAs="gap" high="1" xr2:uid="{22205A07-489B-43E6-8B45-247834DDE08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MCGunit_majors_SU_GR!B7:K7</xm:f>
              <xm:sqref>P7</xm:sqref>
            </x14:sparkline>
          </x14:sparklines>
        </x14:sparklineGroup>
      </x14:sparklineGroup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59999389629810485"/>
  </sheetPr>
  <dimension ref="A1:T148"/>
  <sheetViews>
    <sheetView showGridLines="0" workbookViewId="0">
      <selection activeCell="M22" sqref="M22"/>
    </sheetView>
  </sheetViews>
  <sheetFormatPr defaultColWidth="9.33203125" defaultRowHeight="11.25" x14ac:dyDescent="0.2"/>
  <cols>
    <col min="1" max="1" width="32.1640625" customWidth="1"/>
    <col min="2" max="11" width="6.6640625" bestFit="1" customWidth="1"/>
    <col min="12" max="12" width="7.5" bestFit="1" customWidth="1"/>
    <col min="13" max="13" width="10.6640625" customWidth="1"/>
    <col min="14" max="14" width="9.33203125" bestFit="1" customWidth="1"/>
    <col min="15" max="15" width="8.33203125" bestFit="1" customWidth="1"/>
    <col min="16" max="20" width="9.33203125" style="7"/>
  </cols>
  <sheetData>
    <row r="1" spans="1:16" ht="18" x14ac:dyDescent="0.25">
      <c r="A1" s="1" t="s">
        <v>99</v>
      </c>
    </row>
    <row r="3" spans="1:16" ht="12" customHeight="1" x14ac:dyDescent="0.2">
      <c r="A3" s="54" t="s">
        <v>92</v>
      </c>
      <c r="B3" s="2" t="s">
        <v>116</v>
      </c>
      <c r="C3" s="2"/>
      <c r="D3" s="2"/>
      <c r="E3" s="2"/>
      <c r="F3" s="2"/>
      <c r="G3" s="2"/>
      <c r="H3" s="2"/>
      <c r="I3" s="2"/>
      <c r="J3" s="2"/>
      <c r="K3" s="2"/>
      <c r="L3" s="62"/>
      <c r="M3" s="13"/>
      <c r="N3" s="35"/>
      <c r="O3" s="2"/>
    </row>
    <row r="4" spans="1:16" x14ac:dyDescent="0.2">
      <c r="A4" s="67"/>
      <c r="B4" s="2"/>
      <c r="C4" s="2"/>
      <c r="D4" s="2"/>
      <c r="E4" s="2"/>
      <c r="F4" s="2"/>
      <c r="G4" s="2"/>
      <c r="H4" s="2"/>
      <c r="I4" s="2"/>
      <c r="J4" s="2"/>
      <c r="K4" s="2"/>
      <c r="L4" s="62"/>
      <c r="M4" s="13"/>
      <c r="N4" s="2"/>
      <c r="O4" s="2"/>
    </row>
    <row r="5" spans="1:16" x14ac:dyDescent="0.2">
      <c r="A5" s="67"/>
      <c r="B5" s="2" t="s">
        <v>167</v>
      </c>
      <c r="C5" s="2"/>
      <c r="D5" s="2"/>
      <c r="E5" s="2"/>
      <c r="F5" s="2"/>
      <c r="G5" s="2"/>
      <c r="H5" s="2"/>
      <c r="I5" s="2"/>
      <c r="J5" s="2"/>
      <c r="K5" s="2"/>
      <c r="L5" s="68" t="s">
        <v>168</v>
      </c>
      <c r="M5" s="69" t="s">
        <v>169</v>
      </c>
      <c r="N5" s="2" t="s">
        <v>170</v>
      </c>
      <c r="O5" s="2"/>
      <c r="P5" s="2" t="s">
        <v>171</v>
      </c>
    </row>
    <row r="6" spans="1:16" x14ac:dyDescent="0.2">
      <c r="A6" s="3" t="s">
        <v>0</v>
      </c>
      <c r="B6" s="36">
        <v>2016</v>
      </c>
      <c r="C6" s="36">
        <v>2017</v>
      </c>
      <c r="D6" s="36">
        <v>2018</v>
      </c>
      <c r="E6" s="36">
        <v>2019</v>
      </c>
      <c r="F6" s="36" t="s">
        <v>128</v>
      </c>
      <c r="G6" s="36">
        <v>2021</v>
      </c>
      <c r="H6" s="36">
        <v>2022</v>
      </c>
      <c r="I6" s="36">
        <v>2023</v>
      </c>
      <c r="J6" s="36">
        <v>2024</v>
      </c>
      <c r="K6" s="36">
        <v>2025</v>
      </c>
      <c r="L6" s="15" t="s">
        <v>164</v>
      </c>
      <c r="M6" s="16"/>
      <c r="N6" s="11" t="s">
        <v>172</v>
      </c>
      <c r="O6" s="11" t="s">
        <v>173</v>
      </c>
      <c r="P6" s="36" t="s">
        <v>174</v>
      </c>
    </row>
    <row r="7" spans="1:16" x14ac:dyDescent="0.2">
      <c r="A7" s="4" t="s">
        <v>44</v>
      </c>
      <c r="B7" s="17">
        <f>SUM(B9,B27,B41,B57,B71,B85,B100,B115,B135,B143,B147)</f>
        <v>14474</v>
      </c>
      <c r="C7" s="17">
        <f t="shared" ref="C7:K7" si="0">SUM(C9,C27,C41,C57,C71,C85,C100,C115,C135,C143,C147)</f>
        <v>15081</v>
      </c>
      <c r="D7" s="17">
        <f t="shared" si="0"/>
        <v>15784</v>
      </c>
      <c r="E7" s="17">
        <f t="shared" si="0"/>
        <v>16058</v>
      </c>
      <c r="F7" s="17">
        <f t="shared" si="0"/>
        <v>15550</v>
      </c>
      <c r="G7" s="17">
        <f t="shared" si="0"/>
        <v>16097</v>
      </c>
      <c r="H7" s="17">
        <f t="shared" si="0"/>
        <v>16921</v>
      </c>
      <c r="I7" s="17">
        <f t="shared" si="0"/>
        <v>17548</v>
      </c>
      <c r="J7" s="17">
        <f t="shared" si="0"/>
        <v>17700</v>
      </c>
      <c r="K7" s="17">
        <f t="shared" si="0"/>
        <v>18458</v>
      </c>
      <c r="L7" s="70">
        <f>K7-J7</f>
        <v>758</v>
      </c>
      <c r="M7" s="19">
        <f t="shared" ref="M7:M15" si="1">IFERROR((K7-J7)/J7,"n/a")</f>
        <v>4.2824858757062149E-2</v>
      </c>
      <c r="N7" s="71">
        <f>IFERROR((K7-G7)/G7,"n/a")</f>
        <v>0.14667329316021618</v>
      </c>
      <c r="O7" s="71">
        <f>IFERROR((K7-B7)/B7,"n/a")</f>
        <v>0.27525217631615312</v>
      </c>
    </row>
    <row r="8" spans="1:16" x14ac:dyDescent="0.2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12"/>
      <c r="M8" s="14"/>
      <c r="N8" s="10"/>
      <c r="O8" s="10"/>
    </row>
    <row r="9" spans="1:16" x14ac:dyDescent="0.2">
      <c r="A9" s="4" t="s">
        <v>2</v>
      </c>
      <c r="B9" s="17">
        <v>2326</v>
      </c>
      <c r="C9" s="17">
        <v>2271</v>
      </c>
      <c r="D9" s="17">
        <v>2346</v>
      </c>
      <c r="E9" s="17">
        <v>2243</v>
      </c>
      <c r="F9" s="17">
        <v>2154</v>
      </c>
      <c r="G9" s="17">
        <v>2155</v>
      </c>
      <c r="H9" s="17">
        <v>2277</v>
      </c>
      <c r="I9" s="17">
        <v>2392</v>
      </c>
      <c r="J9" s="17">
        <v>2567</v>
      </c>
      <c r="K9" s="17">
        <v>2523</v>
      </c>
      <c r="L9" s="18">
        <f>K9-J9</f>
        <v>-44</v>
      </c>
      <c r="M9" s="19">
        <f t="shared" ref="M9" si="2">IFERROR((K9-J9)/J9,"n/a")</f>
        <v>-1.7140631086871836E-2</v>
      </c>
      <c r="N9" s="20">
        <f>IFERROR((K9-G9)/G9,"n/a")</f>
        <v>0.17076566125290024</v>
      </c>
      <c r="O9" s="20">
        <f>IFERROR((K9-B9)/B9,"n/a")</f>
        <v>8.4694754944110065E-2</v>
      </c>
    </row>
    <row r="10" spans="1:16" x14ac:dyDescent="0.2">
      <c r="A10" s="38" t="s">
        <v>10</v>
      </c>
      <c r="B10" s="39">
        <v>547</v>
      </c>
      <c r="C10" s="39">
        <v>502</v>
      </c>
      <c r="D10" s="39">
        <v>454</v>
      </c>
      <c r="E10" s="39">
        <v>386</v>
      </c>
      <c r="F10" s="39">
        <v>359</v>
      </c>
      <c r="G10" s="39">
        <v>336</v>
      </c>
      <c r="H10" s="39">
        <v>357</v>
      </c>
      <c r="I10" s="39">
        <v>353</v>
      </c>
      <c r="J10" s="39">
        <v>402</v>
      </c>
      <c r="K10" s="39">
        <v>443</v>
      </c>
      <c r="L10" s="40">
        <f t="shared" ref="L10:L15" si="3">K10-J10</f>
        <v>41</v>
      </c>
      <c r="M10" s="41">
        <f t="shared" si="1"/>
        <v>0.10199004975124377</v>
      </c>
      <c r="N10" s="42">
        <f t="shared" ref="N10:N74" si="4">IFERROR((K10-G10)/G10,"n/a")</f>
        <v>0.31845238095238093</v>
      </c>
      <c r="O10" s="59">
        <f t="shared" ref="O10:O74" si="5">IFERROR((K10-B10)/B10,"n/a")</f>
        <v>-0.19012797074954296</v>
      </c>
      <c r="P10" s="72"/>
    </row>
    <row r="11" spans="1:16" x14ac:dyDescent="0.2">
      <c r="A11" s="22" t="s">
        <v>11</v>
      </c>
      <c r="B11" s="23">
        <v>114</v>
      </c>
      <c r="C11" s="23">
        <v>94</v>
      </c>
      <c r="D11" s="23">
        <v>70</v>
      </c>
      <c r="E11" s="23">
        <v>68</v>
      </c>
      <c r="F11" s="23">
        <v>76</v>
      </c>
      <c r="G11" s="23">
        <v>71</v>
      </c>
      <c r="H11" s="23">
        <v>71</v>
      </c>
      <c r="I11" s="23">
        <v>69</v>
      </c>
      <c r="J11" s="23">
        <v>88</v>
      </c>
      <c r="K11" s="23">
        <v>97</v>
      </c>
      <c r="L11" s="26">
        <f t="shared" si="3"/>
        <v>9</v>
      </c>
      <c r="M11" s="27">
        <f t="shared" si="1"/>
        <v>0.10227272727272728</v>
      </c>
      <c r="N11" s="28">
        <f t="shared" si="4"/>
        <v>0.36619718309859156</v>
      </c>
      <c r="O11" s="10">
        <f t="shared" si="5"/>
        <v>-0.14912280701754385</v>
      </c>
    </row>
    <row r="12" spans="1:16" x14ac:dyDescent="0.2">
      <c r="A12" s="38" t="s">
        <v>12</v>
      </c>
      <c r="B12" s="39">
        <v>244</v>
      </c>
      <c r="C12" s="39">
        <v>257</v>
      </c>
      <c r="D12" s="39">
        <v>244</v>
      </c>
      <c r="E12" s="39">
        <v>244</v>
      </c>
      <c r="F12" s="39">
        <v>216</v>
      </c>
      <c r="G12" s="39">
        <v>211</v>
      </c>
      <c r="H12" s="39">
        <v>218</v>
      </c>
      <c r="I12" s="39">
        <v>199</v>
      </c>
      <c r="J12" s="39">
        <v>233</v>
      </c>
      <c r="K12" s="39">
        <v>243</v>
      </c>
      <c r="L12" s="40">
        <f t="shared" si="3"/>
        <v>10</v>
      </c>
      <c r="M12" s="41">
        <f t="shared" si="1"/>
        <v>4.2918454935622317E-2</v>
      </c>
      <c r="N12" s="42">
        <f t="shared" si="4"/>
        <v>0.15165876777251186</v>
      </c>
      <c r="O12" s="59">
        <f t="shared" si="5"/>
        <v>-4.0983606557377051E-3</v>
      </c>
      <c r="P12" s="72"/>
    </row>
    <row r="13" spans="1:16" x14ac:dyDescent="0.2">
      <c r="A13" s="22" t="s">
        <v>155</v>
      </c>
      <c r="B13" s="23">
        <v>0</v>
      </c>
      <c r="C13" s="23">
        <v>0</v>
      </c>
      <c r="D13" s="23">
        <v>10</v>
      </c>
      <c r="E13" s="23">
        <v>27</v>
      </c>
      <c r="F13" s="23">
        <v>32</v>
      </c>
      <c r="G13" s="23">
        <v>42</v>
      </c>
      <c r="H13" s="23">
        <v>81</v>
      </c>
      <c r="I13" s="23">
        <v>101</v>
      </c>
      <c r="J13" s="23">
        <v>97</v>
      </c>
      <c r="K13" s="23">
        <v>41</v>
      </c>
      <c r="L13" s="26">
        <f t="shared" si="3"/>
        <v>-56</v>
      </c>
      <c r="M13" s="27">
        <f t="shared" si="1"/>
        <v>-0.57731958762886593</v>
      </c>
      <c r="N13" s="28">
        <f t="shared" si="4"/>
        <v>-2.3809523809523808E-2</v>
      </c>
      <c r="O13" s="10" t="str">
        <f t="shared" si="5"/>
        <v>n/a</v>
      </c>
    </row>
    <row r="14" spans="1:16" x14ac:dyDescent="0.2">
      <c r="A14" s="38" t="s">
        <v>124</v>
      </c>
      <c r="B14" s="39">
        <v>134</v>
      </c>
      <c r="C14" s="39">
        <v>114</v>
      </c>
      <c r="D14" s="39">
        <v>111</v>
      </c>
      <c r="E14" s="39">
        <v>108</v>
      </c>
      <c r="F14" s="39">
        <v>105</v>
      </c>
      <c r="G14" s="39">
        <v>109</v>
      </c>
      <c r="H14" s="39">
        <v>132</v>
      </c>
      <c r="I14" s="39">
        <v>120</v>
      </c>
      <c r="J14" s="39">
        <v>132</v>
      </c>
      <c r="K14" s="39">
        <v>129</v>
      </c>
      <c r="L14" s="40">
        <f t="shared" si="3"/>
        <v>-3</v>
      </c>
      <c r="M14" s="41">
        <f t="shared" si="1"/>
        <v>-2.2727272727272728E-2</v>
      </c>
      <c r="N14" s="61">
        <f t="shared" si="4"/>
        <v>0.1834862385321101</v>
      </c>
      <c r="O14" s="59">
        <f t="shared" si="5"/>
        <v>-3.7313432835820892E-2</v>
      </c>
      <c r="P14" s="72"/>
    </row>
    <row r="15" spans="1:16" ht="12.6" customHeight="1" x14ac:dyDescent="0.2">
      <c r="A15" s="22" t="s">
        <v>125</v>
      </c>
      <c r="B15" s="23">
        <v>0</v>
      </c>
      <c r="C15" s="23">
        <v>0</v>
      </c>
      <c r="D15" s="23">
        <v>0</v>
      </c>
      <c r="E15" s="23">
        <v>0</v>
      </c>
      <c r="F15" s="23">
        <v>0</v>
      </c>
      <c r="G15" s="23">
        <v>29</v>
      </c>
      <c r="H15" s="23">
        <v>71</v>
      </c>
      <c r="I15" s="23">
        <v>138</v>
      </c>
      <c r="J15" s="23">
        <v>131</v>
      </c>
      <c r="K15" s="23">
        <v>79</v>
      </c>
      <c r="L15" s="26">
        <f t="shared" si="3"/>
        <v>-52</v>
      </c>
      <c r="M15" s="27">
        <f t="shared" si="1"/>
        <v>-0.39694656488549618</v>
      </c>
      <c r="N15" s="28">
        <f t="shared" si="4"/>
        <v>1.7241379310344827</v>
      </c>
      <c r="O15" s="10" t="str">
        <f t="shared" si="5"/>
        <v>n/a</v>
      </c>
    </row>
    <row r="16" spans="1:16" x14ac:dyDescent="0.2">
      <c r="A16" s="38" t="s">
        <v>46</v>
      </c>
      <c r="B16" s="39">
        <v>232</v>
      </c>
      <c r="C16" s="39">
        <v>259</v>
      </c>
      <c r="D16" s="39">
        <v>275</v>
      </c>
      <c r="E16" s="39">
        <v>262</v>
      </c>
      <c r="F16" s="39">
        <v>239</v>
      </c>
      <c r="G16" s="39">
        <v>216</v>
      </c>
      <c r="H16" s="39">
        <v>184</v>
      </c>
      <c r="I16" s="39">
        <v>132</v>
      </c>
      <c r="J16" s="39">
        <v>126</v>
      </c>
      <c r="K16" s="39">
        <v>115</v>
      </c>
      <c r="L16" s="40">
        <f t="shared" ref="L16:L42" si="6">K16-J16</f>
        <v>-11</v>
      </c>
      <c r="M16" s="41">
        <f t="shared" ref="M16:M42" si="7">IFERROR((K16-J16)/J16,"n/a")</f>
        <v>-8.7301587301587297E-2</v>
      </c>
      <c r="N16" s="42">
        <f t="shared" si="4"/>
        <v>-0.46759259259259262</v>
      </c>
      <c r="O16" s="59">
        <f t="shared" si="5"/>
        <v>-0.50431034482758619</v>
      </c>
      <c r="P16" s="72"/>
    </row>
    <row r="17" spans="1:16" x14ac:dyDescent="0.2">
      <c r="A17" s="22" t="s">
        <v>13</v>
      </c>
      <c r="B17" s="23">
        <v>117</v>
      </c>
      <c r="C17" s="23">
        <v>103</v>
      </c>
      <c r="D17" s="23">
        <v>82</v>
      </c>
      <c r="E17" s="23">
        <v>73</v>
      </c>
      <c r="F17" s="23">
        <v>75</v>
      </c>
      <c r="G17" s="23">
        <v>60</v>
      </c>
      <c r="H17" s="23">
        <v>63</v>
      </c>
      <c r="I17" s="23">
        <v>67</v>
      </c>
      <c r="J17" s="23">
        <v>60</v>
      </c>
      <c r="K17" s="23">
        <v>76</v>
      </c>
      <c r="L17" s="26">
        <f t="shared" si="6"/>
        <v>16</v>
      </c>
      <c r="M17" s="27">
        <f t="shared" si="7"/>
        <v>0.26666666666666666</v>
      </c>
      <c r="N17" s="28">
        <f t="shared" si="4"/>
        <v>0.26666666666666666</v>
      </c>
      <c r="O17" s="10">
        <f t="shared" si="5"/>
        <v>-0.3504273504273504</v>
      </c>
    </row>
    <row r="18" spans="1:16" x14ac:dyDescent="0.2">
      <c r="A18" s="38" t="s">
        <v>14</v>
      </c>
      <c r="B18" s="39">
        <v>77</v>
      </c>
      <c r="C18" s="39">
        <v>83</v>
      </c>
      <c r="D18" s="39">
        <v>119</v>
      </c>
      <c r="E18" s="39">
        <v>148</v>
      </c>
      <c r="F18" s="39">
        <v>177</v>
      </c>
      <c r="G18" s="39">
        <v>166</v>
      </c>
      <c r="H18" s="39">
        <v>179</v>
      </c>
      <c r="I18" s="39">
        <v>174</v>
      </c>
      <c r="J18" s="39">
        <v>155</v>
      </c>
      <c r="K18" s="39">
        <v>166</v>
      </c>
      <c r="L18" s="40">
        <f t="shared" si="6"/>
        <v>11</v>
      </c>
      <c r="M18" s="41">
        <f t="shared" si="7"/>
        <v>7.0967741935483872E-2</v>
      </c>
      <c r="N18" s="42">
        <f t="shared" si="4"/>
        <v>0</v>
      </c>
      <c r="O18" s="59">
        <f t="shared" si="5"/>
        <v>1.1558441558441559</v>
      </c>
      <c r="P18" s="72"/>
    </row>
    <row r="19" spans="1:16" x14ac:dyDescent="0.2">
      <c r="A19" s="22" t="s">
        <v>15</v>
      </c>
      <c r="B19" s="23">
        <v>95</v>
      </c>
      <c r="C19" s="23">
        <v>92</v>
      </c>
      <c r="D19" s="23">
        <v>82</v>
      </c>
      <c r="E19" s="23">
        <v>76</v>
      </c>
      <c r="F19" s="23">
        <v>83</v>
      </c>
      <c r="G19" s="23">
        <v>102</v>
      </c>
      <c r="H19" s="23">
        <v>87</v>
      </c>
      <c r="I19" s="23">
        <v>92</v>
      </c>
      <c r="J19" s="23">
        <v>91</v>
      </c>
      <c r="K19" s="23">
        <v>73</v>
      </c>
      <c r="L19" s="26">
        <f t="shared" si="6"/>
        <v>-18</v>
      </c>
      <c r="M19" s="27">
        <f t="shared" si="7"/>
        <v>-0.19780219780219779</v>
      </c>
      <c r="N19" s="28">
        <f t="shared" si="4"/>
        <v>-0.28431372549019607</v>
      </c>
      <c r="O19" s="10">
        <f t="shared" si="5"/>
        <v>-0.23157894736842105</v>
      </c>
    </row>
    <row r="20" spans="1:16" x14ac:dyDescent="0.2">
      <c r="A20" s="63" t="s">
        <v>161</v>
      </c>
      <c r="B20" s="64">
        <v>0</v>
      </c>
      <c r="C20" s="64">
        <v>0</v>
      </c>
      <c r="D20" s="64">
        <v>0</v>
      </c>
      <c r="E20" s="64">
        <v>0</v>
      </c>
      <c r="F20" s="64">
        <v>0</v>
      </c>
      <c r="G20" s="64">
        <v>0</v>
      </c>
      <c r="H20" s="64">
        <v>0</v>
      </c>
      <c r="I20" s="64">
        <v>0</v>
      </c>
      <c r="J20" s="64">
        <v>5</v>
      </c>
      <c r="K20" s="64">
        <v>6</v>
      </c>
      <c r="L20" s="65">
        <f t="shared" ref="L20" si="8">K20-J20</f>
        <v>1</v>
      </c>
      <c r="M20" s="66">
        <f t="shared" ref="M20" si="9">IFERROR((K20-J20)/J20,"n/a")</f>
        <v>0.2</v>
      </c>
      <c r="N20" s="61" t="str">
        <f t="shared" si="4"/>
        <v>n/a</v>
      </c>
      <c r="O20" s="59" t="str">
        <f t="shared" si="5"/>
        <v>n/a</v>
      </c>
      <c r="P20" s="72"/>
    </row>
    <row r="21" spans="1:16" x14ac:dyDescent="0.2">
      <c r="A21" s="22" t="s">
        <v>16</v>
      </c>
      <c r="B21" s="23">
        <v>211</v>
      </c>
      <c r="C21" s="23">
        <v>226</v>
      </c>
      <c r="D21" s="23">
        <v>259</v>
      </c>
      <c r="E21" s="23">
        <v>227</v>
      </c>
      <c r="F21" s="23">
        <v>218</v>
      </c>
      <c r="G21" s="23">
        <v>227</v>
      </c>
      <c r="H21" s="23">
        <v>201</v>
      </c>
      <c r="I21" s="23">
        <v>253</v>
      </c>
      <c r="J21" s="23">
        <v>274</v>
      </c>
      <c r="K21" s="23">
        <v>254</v>
      </c>
      <c r="L21" s="26">
        <f t="shared" si="6"/>
        <v>-20</v>
      </c>
      <c r="M21" s="27">
        <f t="shared" si="7"/>
        <v>-7.2992700729927001E-2</v>
      </c>
      <c r="N21" s="28">
        <f t="shared" si="4"/>
        <v>0.11894273127753303</v>
      </c>
      <c r="O21" s="10">
        <f t="shared" si="5"/>
        <v>0.20379146919431279</v>
      </c>
    </row>
    <row r="22" spans="1:16" x14ac:dyDescent="0.2">
      <c r="A22" s="63" t="s">
        <v>126</v>
      </c>
      <c r="B22" s="64">
        <v>336</v>
      </c>
      <c r="C22" s="64">
        <v>313</v>
      </c>
      <c r="D22" s="64">
        <v>366</v>
      </c>
      <c r="E22" s="64">
        <v>354</v>
      </c>
      <c r="F22" s="64">
        <v>314</v>
      </c>
      <c r="G22" s="64">
        <v>334</v>
      </c>
      <c r="H22" s="64">
        <v>385</v>
      </c>
      <c r="I22" s="64">
        <v>476</v>
      </c>
      <c r="J22" s="64">
        <v>546</v>
      </c>
      <c r="K22" s="64">
        <v>588</v>
      </c>
      <c r="L22" s="65">
        <f t="shared" si="6"/>
        <v>42</v>
      </c>
      <c r="M22" s="66">
        <f t="shared" si="7"/>
        <v>7.6923076923076927E-2</v>
      </c>
      <c r="N22" s="61">
        <f t="shared" si="4"/>
        <v>0.76047904191616766</v>
      </c>
      <c r="O22" s="59">
        <f t="shared" si="5"/>
        <v>0.75</v>
      </c>
      <c r="P22" s="72"/>
    </row>
    <row r="23" spans="1:16" x14ac:dyDescent="0.2">
      <c r="A23" s="22" t="s">
        <v>17</v>
      </c>
      <c r="B23" s="23">
        <v>195</v>
      </c>
      <c r="C23" s="23">
        <v>206</v>
      </c>
      <c r="D23" s="23">
        <v>235</v>
      </c>
      <c r="E23" s="23">
        <v>223</v>
      </c>
      <c r="F23" s="23">
        <v>227</v>
      </c>
      <c r="G23" s="23">
        <v>243</v>
      </c>
      <c r="H23" s="23">
        <v>230</v>
      </c>
      <c r="I23" s="23">
        <v>201</v>
      </c>
      <c r="J23" s="23">
        <v>197</v>
      </c>
      <c r="K23" s="23">
        <v>186</v>
      </c>
      <c r="L23" s="26">
        <f t="shared" si="6"/>
        <v>-11</v>
      </c>
      <c r="M23" s="27">
        <f t="shared" si="7"/>
        <v>-5.5837563451776651E-2</v>
      </c>
      <c r="N23" s="28">
        <f t="shared" si="4"/>
        <v>-0.23456790123456789</v>
      </c>
      <c r="O23" s="10">
        <f t="shared" si="5"/>
        <v>-4.6153846153846156E-2</v>
      </c>
    </row>
    <row r="24" spans="1:16" x14ac:dyDescent="0.2">
      <c r="A24" s="63" t="s">
        <v>18</v>
      </c>
      <c r="B24" s="64">
        <v>15</v>
      </c>
      <c r="C24" s="64">
        <v>0</v>
      </c>
      <c r="D24" s="64">
        <v>0</v>
      </c>
      <c r="E24" s="64">
        <v>13</v>
      </c>
      <c r="F24" s="64">
        <v>12</v>
      </c>
      <c r="G24" s="64">
        <v>0</v>
      </c>
      <c r="H24" s="64">
        <v>0</v>
      </c>
      <c r="I24" s="64">
        <v>0</v>
      </c>
      <c r="J24" s="64">
        <v>22</v>
      </c>
      <c r="K24" s="64">
        <v>22</v>
      </c>
      <c r="L24" s="65">
        <f t="shared" si="6"/>
        <v>0</v>
      </c>
      <c r="M24" s="66">
        <f t="shared" si="7"/>
        <v>0</v>
      </c>
      <c r="N24" s="61" t="str">
        <f t="shared" si="4"/>
        <v>n/a</v>
      </c>
      <c r="O24" s="59">
        <f t="shared" si="5"/>
        <v>0.46666666666666667</v>
      </c>
      <c r="P24" s="72"/>
    </row>
    <row r="25" spans="1:16" x14ac:dyDescent="0.2">
      <c r="A25" s="22" t="s">
        <v>97</v>
      </c>
      <c r="B25" s="23">
        <v>9</v>
      </c>
      <c r="C25" s="23">
        <v>22</v>
      </c>
      <c r="D25" s="23">
        <v>39</v>
      </c>
      <c r="E25" s="23">
        <v>34</v>
      </c>
      <c r="F25" s="23">
        <v>21</v>
      </c>
      <c r="G25" s="23">
        <v>9</v>
      </c>
      <c r="H25" s="23">
        <v>18</v>
      </c>
      <c r="I25" s="23">
        <v>17</v>
      </c>
      <c r="J25" s="23">
        <v>8</v>
      </c>
      <c r="K25" s="23">
        <v>5</v>
      </c>
      <c r="L25" s="26">
        <f t="shared" si="6"/>
        <v>-3</v>
      </c>
      <c r="M25" s="27">
        <f t="shared" si="7"/>
        <v>-0.375</v>
      </c>
      <c r="N25" s="28">
        <f t="shared" si="4"/>
        <v>-0.44444444444444442</v>
      </c>
      <c r="O25" s="10">
        <f t="shared" si="5"/>
        <v>-0.44444444444444442</v>
      </c>
    </row>
    <row r="26" spans="1:16" x14ac:dyDescent="0.2">
      <c r="A26" s="6"/>
      <c r="B26" s="5"/>
      <c r="C26" s="5"/>
      <c r="D26" s="5"/>
      <c r="E26" s="5"/>
      <c r="F26" s="5"/>
      <c r="G26" s="5"/>
      <c r="H26" s="5"/>
      <c r="I26" s="5"/>
      <c r="J26" s="5"/>
      <c r="K26" s="5"/>
      <c r="L26" s="12"/>
      <c r="M26" s="14"/>
      <c r="N26" s="10"/>
      <c r="O26" s="10"/>
    </row>
    <row r="27" spans="1:16" x14ac:dyDescent="0.2">
      <c r="A27" s="4" t="s">
        <v>198</v>
      </c>
      <c r="B27" s="17">
        <v>1732</v>
      </c>
      <c r="C27" s="17">
        <v>1894</v>
      </c>
      <c r="D27" s="17">
        <v>2119</v>
      </c>
      <c r="E27" s="17">
        <v>2450</v>
      </c>
      <c r="F27" s="17">
        <v>2759</v>
      </c>
      <c r="G27" s="17">
        <v>2632</v>
      </c>
      <c r="H27" s="17">
        <v>2597</v>
      </c>
      <c r="I27" s="17">
        <v>2681</v>
      </c>
      <c r="J27" s="17">
        <v>2683</v>
      </c>
      <c r="K27" s="17">
        <v>2941</v>
      </c>
      <c r="L27" s="18">
        <f>K27-J27</f>
        <v>258</v>
      </c>
      <c r="M27" s="19">
        <f t="shared" si="7"/>
        <v>9.616101379053299E-2</v>
      </c>
      <c r="N27" s="20">
        <f t="shared" si="4"/>
        <v>0.11740121580547112</v>
      </c>
      <c r="O27" s="20">
        <f t="shared" si="5"/>
        <v>0.69803695150115475</v>
      </c>
    </row>
    <row r="28" spans="1:16" ht="12.6" customHeight="1" x14ac:dyDescent="0.2">
      <c r="A28" s="38" t="s">
        <v>47</v>
      </c>
      <c r="B28" s="39">
        <v>110</v>
      </c>
      <c r="C28" s="39">
        <v>109</v>
      </c>
      <c r="D28" s="39">
        <v>101</v>
      </c>
      <c r="E28" s="39">
        <v>127</v>
      </c>
      <c r="F28" s="39">
        <v>152</v>
      </c>
      <c r="G28" s="39">
        <v>180</v>
      </c>
      <c r="H28" s="39">
        <v>185</v>
      </c>
      <c r="I28" s="39">
        <v>211</v>
      </c>
      <c r="J28" s="39">
        <v>216</v>
      </c>
      <c r="K28" s="39">
        <v>205</v>
      </c>
      <c r="L28" s="44">
        <f t="shared" si="6"/>
        <v>-11</v>
      </c>
      <c r="M28" s="45">
        <f t="shared" si="7"/>
        <v>-5.0925925925925923E-2</v>
      </c>
      <c r="N28" s="59">
        <f t="shared" si="4"/>
        <v>0.1388888888888889</v>
      </c>
      <c r="O28" s="59">
        <f t="shared" si="5"/>
        <v>0.86363636363636365</v>
      </c>
      <c r="P28" s="72"/>
    </row>
    <row r="29" spans="1:16" x14ac:dyDescent="0.2">
      <c r="A29" s="22" t="s">
        <v>48</v>
      </c>
      <c r="B29" s="23">
        <v>33</v>
      </c>
      <c r="C29" s="23">
        <v>26</v>
      </c>
      <c r="D29" s="23">
        <v>25</v>
      </c>
      <c r="E29" s="23">
        <v>39</v>
      </c>
      <c r="F29" s="23">
        <v>42</v>
      </c>
      <c r="G29" s="23">
        <v>44</v>
      </c>
      <c r="H29" s="23">
        <v>49</v>
      </c>
      <c r="I29" s="23">
        <v>38</v>
      </c>
      <c r="J29" s="23">
        <v>25</v>
      </c>
      <c r="K29" s="23">
        <v>81</v>
      </c>
      <c r="L29" s="12">
        <f t="shared" si="6"/>
        <v>56</v>
      </c>
      <c r="M29" s="14">
        <f t="shared" si="7"/>
        <v>2.2400000000000002</v>
      </c>
      <c r="N29" s="10">
        <f t="shared" si="4"/>
        <v>0.84090909090909094</v>
      </c>
      <c r="O29" s="10">
        <f t="shared" si="5"/>
        <v>1.4545454545454546</v>
      </c>
    </row>
    <row r="30" spans="1:16" x14ac:dyDescent="0.2">
      <c r="A30" s="38" t="s">
        <v>49</v>
      </c>
      <c r="B30" s="39">
        <v>7</v>
      </c>
      <c r="C30" s="39">
        <v>30</v>
      </c>
      <c r="D30" s="39">
        <v>47</v>
      </c>
      <c r="E30" s="39">
        <v>68</v>
      </c>
      <c r="F30" s="39">
        <v>62</v>
      </c>
      <c r="G30" s="39">
        <v>53</v>
      </c>
      <c r="H30" s="39">
        <v>38</v>
      </c>
      <c r="I30" s="39">
        <v>35</v>
      </c>
      <c r="J30" s="39">
        <v>47</v>
      </c>
      <c r="K30" s="39">
        <v>47</v>
      </c>
      <c r="L30" s="44">
        <f t="shared" si="6"/>
        <v>0</v>
      </c>
      <c r="M30" s="45">
        <f t="shared" si="7"/>
        <v>0</v>
      </c>
      <c r="N30" s="43">
        <f t="shared" si="4"/>
        <v>-0.11320754716981132</v>
      </c>
      <c r="O30" s="59">
        <f t="shared" si="5"/>
        <v>5.7142857142857144</v>
      </c>
      <c r="P30" s="72"/>
    </row>
    <row r="31" spans="1:16" x14ac:dyDescent="0.2">
      <c r="A31" s="22" t="s">
        <v>50</v>
      </c>
      <c r="B31" s="23">
        <v>69</v>
      </c>
      <c r="C31" s="23">
        <v>70</v>
      </c>
      <c r="D31" s="23">
        <v>77</v>
      </c>
      <c r="E31" s="23">
        <v>92</v>
      </c>
      <c r="F31" s="23">
        <v>102</v>
      </c>
      <c r="G31" s="23">
        <v>96</v>
      </c>
      <c r="H31" s="23">
        <v>100</v>
      </c>
      <c r="I31" s="23">
        <v>116</v>
      </c>
      <c r="J31" s="23">
        <v>109</v>
      </c>
      <c r="K31" s="23">
        <v>75</v>
      </c>
      <c r="L31" s="12">
        <f t="shared" si="6"/>
        <v>-34</v>
      </c>
      <c r="M31" s="14">
        <f t="shared" si="7"/>
        <v>-0.31192660550458717</v>
      </c>
      <c r="N31" s="10">
        <f t="shared" si="4"/>
        <v>-0.21875</v>
      </c>
      <c r="O31" s="10">
        <f t="shared" si="5"/>
        <v>8.6956521739130432E-2</v>
      </c>
    </row>
    <row r="32" spans="1:16" x14ac:dyDescent="0.2">
      <c r="A32" s="38" t="s">
        <v>51</v>
      </c>
      <c r="B32" s="39">
        <v>753</v>
      </c>
      <c r="C32" s="39">
        <v>753</v>
      </c>
      <c r="D32" s="39">
        <v>652</v>
      </c>
      <c r="E32" s="39">
        <v>690</v>
      </c>
      <c r="F32" s="39">
        <v>946</v>
      </c>
      <c r="G32" s="39">
        <v>853</v>
      </c>
      <c r="H32" s="39">
        <v>831</v>
      </c>
      <c r="I32" s="39">
        <v>805</v>
      </c>
      <c r="J32" s="39">
        <v>818</v>
      </c>
      <c r="K32" s="39">
        <v>1045</v>
      </c>
      <c r="L32" s="44">
        <f t="shared" si="6"/>
        <v>227</v>
      </c>
      <c r="M32" s="45">
        <f t="shared" si="7"/>
        <v>0.27750611246943763</v>
      </c>
      <c r="N32" s="43">
        <f t="shared" si="4"/>
        <v>0.22508792497069169</v>
      </c>
      <c r="O32" s="59">
        <f t="shared" si="5"/>
        <v>0.38778220451527223</v>
      </c>
      <c r="P32" s="72"/>
    </row>
    <row r="33" spans="1:16" x14ac:dyDescent="0.2">
      <c r="A33" s="22" t="s">
        <v>156</v>
      </c>
      <c r="B33" s="23">
        <v>58</v>
      </c>
      <c r="C33" s="23">
        <v>78</v>
      </c>
      <c r="D33" s="23">
        <v>70</v>
      </c>
      <c r="E33" s="23">
        <v>57</v>
      </c>
      <c r="F33" s="23">
        <v>48</v>
      </c>
      <c r="G33" s="23">
        <v>49</v>
      </c>
      <c r="H33" s="23">
        <v>43</v>
      </c>
      <c r="I33" s="23">
        <v>37</v>
      </c>
      <c r="J33" s="23">
        <v>36</v>
      </c>
      <c r="K33" s="23">
        <v>38</v>
      </c>
      <c r="L33" s="12">
        <f t="shared" si="6"/>
        <v>2</v>
      </c>
      <c r="M33" s="14">
        <f t="shared" si="7"/>
        <v>5.5555555555555552E-2</v>
      </c>
      <c r="N33" s="10">
        <f t="shared" si="4"/>
        <v>-0.22448979591836735</v>
      </c>
      <c r="O33" s="10">
        <f t="shared" si="5"/>
        <v>-0.34482758620689657</v>
      </c>
    </row>
    <row r="34" spans="1:16" x14ac:dyDescent="0.2">
      <c r="A34" s="38" t="s">
        <v>157</v>
      </c>
      <c r="B34" s="39">
        <v>90</v>
      </c>
      <c r="C34" s="39">
        <v>88</v>
      </c>
      <c r="D34" s="39">
        <v>106</v>
      </c>
      <c r="E34" s="39">
        <v>143</v>
      </c>
      <c r="F34" s="39">
        <v>178</v>
      </c>
      <c r="G34" s="39">
        <v>209</v>
      </c>
      <c r="H34" s="39">
        <v>208</v>
      </c>
      <c r="I34" s="39">
        <v>219</v>
      </c>
      <c r="J34" s="39">
        <v>208</v>
      </c>
      <c r="K34" s="39">
        <v>197</v>
      </c>
      <c r="L34" s="44">
        <f t="shared" si="6"/>
        <v>-11</v>
      </c>
      <c r="M34" s="45">
        <f t="shared" si="7"/>
        <v>-5.2884615384615384E-2</v>
      </c>
      <c r="N34" s="43">
        <f t="shared" si="4"/>
        <v>-5.7416267942583733E-2</v>
      </c>
      <c r="O34" s="59">
        <f t="shared" si="5"/>
        <v>1.1888888888888889</v>
      </c>
      <c r="P34" s="72"/>
    </row>
    <row r="35" spans="1:16" x14ac:dyDescent="0.2">
      <c r="A35" s="22" t="s">
        <v>162</v>
      </c>
      <c r="B35" s="23">
        <v>0</v>
      </c>
      <c r="C35" s="23">
        <v>89</v>
      </c>
      <c r="D35" s="23">
        <v>362</v>
      </c>
      <c r="E35" s="23">
        <v>562</v>
      </c>
      <c r="F35" s="23">
        <v>623</v>
      </c>
      <c r="G35" s="23">
        <v>601</v>
      </c>
      <c r="H35" s="23">
        <v>633</v>
      </c>
      <c r="I35" s="23">
        <v>677</v>
      </c>
      <c r="J35" s="23">
        <v>695</v>
      </c>
      <c r="K35" s="23">
        <v>743</v>
      </c>
      <c r="L35" s="12">
        <f t="shared" si="6"/>
        <v>48</v>
      </c>
      <c r="M35" s="14">
        <f t="shared" si="7"/>
        <v>6.9064748201438847E-2</v>
      </c>
      <c r="N35" s="10">
        <f t="shared" si="4"/>
        <v>0.23627287853577372</v>
      </c>
      <c r="O35" s="10" t="str">
        <f t="shared" si="5"/>
        <v>n/a</v>
      </c>
    </row>
    <row r="36" spans="1:16" x14ac:dyDescent="0.2">
      <c r="A36" s="38" t="s">
        <v>140</v>
      </c>
      <c r="B36" s="39">
        <v>348</v>
      </c>
      <c r="C36" s="39">
        <v>354</v>
      </c>
      <c r="D36" s="39">
        <v>369</v>
      </c>
      <c r="E36" s="39">
        <v>347</v>
      </c>
      <c r="F36" s="39">
        <v>325</v>
      </c>
      <c r="G36" s="39">
        <v>307</v>
      </c>
      <c r="H36" s="39">
        <v>272</v>
      </c>
      <c r="I36" s="39">
        <v>288</v>
      </c>
      <c r="J36" s="39">
        <v>265</v>
      </c>
      <c r="K36" s="39">
        <v>241</v>
      </c>
      <c r="L36" s="44">
        <f t="shared" si="6"/>
        <v>-24</v>
      </c>
      <c r="M36" s="45">
        <f t="shared" si="7"/>
        <v>-9.056603773584905E-2</v>
      </c>
      <c r="N36" s="43">
        <f t="shared" si="4"/>
        <v>-0.21498371335504887</v>
      </c>
      <c r="O36" s="59">
        <f t="shared" si="5"/>
        <v>-0.30747126436781608</v>
      </c>
      <c r="P36" s="72"/>
    </row>
    <row r="37" spans="1:16" x14ac:dyDescent="0.2">
      <c r="A37" s="22" t="s">
        <v>19</v>
      </c>
      <c r="B37" s="23">
        <v>244</v>
      </c>
      <c r="C37" s="23">
        <v>276</v>
      </c>
      <c r="D37" s="23">
        <v>277</v>
      </c>
      <c r="E37" s="23">
        <v>293</v>
      </c>
      <c r="F37" s="23">
        <v>245</v>
      </c>
      <c r="G37" s="23">
        <v>204</v>
      </c>
      <c r="H37" s="23">
        <v>198</v>
      </c>
      <c r="I37" s="23">
        <v>189</v>
      </c>
      <c r="J37" s="23">
        <v>190</v>
      </c>
      <c r="K37" s="23">
        <v>185</v>
      </c>
      <c r="L37" s="12">
        <f t="shared" si="6"/>
        <v>-5</v>
      </c>
      <c r="M37" s="14">
        <f t="shared" si="7"/>
        <v>-2.6315789473684209E-2</v>
      </c>
      <c r="N37" s="10">
        <f t="shared" si="4"/>
        <v>-9.3137254901960786E-2</v>
      </c>
      <c r="O37" s="10">
        <f t="shared" si="5"/>
        <v>-0.24180327868852458</v>
      </c>
    </row>
    <row r="38" spans="1:16" x14ac:dyDescent="0.2">
      <c r="A38" s="38" t="s">
        <v>160</v>
      </c>
      <c r="B38" s="39">
        <v>0</v>
      </c>
      <c r="C38" s="39">
        <v>0</v>
      </c>
      <c r="D38" s="39">
        <v>0</v>
      </c>
      <c r="E38" s="39">
        <v>13</v>
      </c>
      <c r="F38" s="39">
        <v>20</v>
      </c>
      <c r="G38" s="39">
        <v>22</v>
      </c>
      <c r="H38" s="39">
        <v>19</v>
      </c>
      <c r="I38" s="39">
        <v>50</v>
      </c>
      <c r="J38" s="39">
        <v>63</v>
      </c>
      <c r="K38" s="39">
        <v>77</v>
      </c>
      <c r="L38" s="44">
        <f t="shared" si="6"/>
        <v>14</v>
      </c>
      <c r="M38" s="45">
        <f t="shared" si="7"/>
        <v>0.22222222222222221</v>
      </c>
      <c r="N38" s="43">
        <f t="shared" si="4"/>
        <v>2.5</v>
      </c>
      <c r="O38" s="59" t="str">
        <f t="shared" si="5"/>
        <v>n/a</v>
      </c>
      <c r="P38" s="72"/>
    </row>
    <row r="39" spans="1:16" x14ac:dyDescent="0.2">
      <c r="A39" s="6" t="s">
        <v>199</v>
      </c>
      <c r="B39" s="5">
        <v>20</v>
      </c>
      <c r="C39" s="5">
        <v>21</v>
      </c>
      <c r="D39" s="5">
        <v>33</v>
      </c>
      <c r="E39" s="5">
        <v>19</v>
      </c>
      <c r="F39" s="5">
        <v>16</v>
      </c>
      <c r="G39" s="5">
        <v>14</v>
      </c>
      <c r="H39" s="5">
        <v>21</v>
      </c>
      <c r="I39" s="5">
        <v>16</v>
      </c>
      <c r="J39" s="5">
        <v>11</v>
      </c>
      <c r="K39" s="5">
        <v>7</v>
      </c>
      <c r="L39" s="12">
        <f t="shared" si="6"/>
        <v>-4</v>
      </c>
      <c r="M39" s="14">
        <f t="shared" si="7"/>
        <v>-0.36363636363636365</v>
      </c>
      <c r="N39" s="10">
        <f t="shared" si="4"/>
        <v>-0.5</v>
      </c>
      <c r="O39" s="10">
        <f t="shared" si="5"/>
        <v>-0.65</v>
      </c>
    </row>
    <row r="40" spans="1:16" x14ac:dyDescent="0.2">
      <c r="A40" s="6"/>
      <c r="B40" s="5"/>
      <c r="C40" s="5"/>
      <c r="D40" s="5"/>
      <c r="E40" s="5"/>
      <c r="F40" s="5"/>
      <c r="G40" s="5"/>
      <c r="H40" s="5"/>
      <c r="I40" s="5"/>
      <c r="J40" s="5"/>
      <c r="K40" s="5"/>
      <c r="L40" s="12"/>
      <c r="M40" s="14"/>
      <c r="N40" s="10"/>
      <c r="O40" s="10"/>
    </row>
    <row r="41" spans="1:16" x14ac:dyDescent="0.2">
      <c r="A41" s="4" t="s">
        <v>3</v>
      </c>
      <c r="B41" s="17">
        <v>2826</v>
      </c>
      <c r="C41" s="17">
        <v>2849</v>
      </c>
      <c r="D41" s="17">
        <v>2823</v>
      </c>
      <c r="E41" s="17">
        <v>2982</v>
      </c>
      <c r="F41" s="17">
        <v>2708</v>
      </c>
      <c r="G41" s="17">
        <v>2984</v>
      </c>
      <c r="H41" s="17">
        <v>3759</v>
      </c>
      <c r="I41" s="17">
        <v>3409</v>
      </c>
      <c r="J41" s="17">
        <v>2865</v>
      </c>
      <c r="K41" s="17">
        <v>2803</v>
      </c>
      <c r="L41" s="18">
        <f>K41-J41</f>
        <v>-62</v>
      </c>
      <c r="M41" s="19">
        <f t="shared" ref="M41" si="10">IFERROR((K41-J41)/J41,"n/a")</f>
        <v>-2.1640488656195462E-2</v>
      </c>
      <c r="N41" s="20">
        <f t="shared" si="4"/>
        <v>-6.0656836461126004E-2</v>
      </c>
      <c r="O41" s="20">
        <f t="shared" si="5"/>
        <v>-8.1387119603680107E-3</v>
      </c>
    </row>
    <row r="42" spans="1:16" ht="12.6" customHeight="1" x14ac:dyDescent="0.2">
      <c r="A42" s="38" t="s">
        <v>52</v>
      </c>
      <c r="B42" s="46">
        <v>486</v>
      </c>
      <c r="C42" s="46">
        <v>497</v>
      </c>
      <c r="D42" s="46">
        <v>548</v>
      </c>
      <c r="E42" s="46">
        <v>578</v>
      </c>
      <c r="F42" s="46">
        <v>512</v>
      </c>
      <c r="G42" s="46">
        <v>501</v>
      </c>
      <c r="H42" s="46">
        <v>508</v>
      </c>
      <c r="I42" s="46">
        <v>520</v>
      </c>
      <c r="J42" s="46">
        <v>550</v>
      </c>
      <c r="K42" s="46">
        <v>551</v>
      </c>
      <c r="L42" s="44">
        <f t="shared" si="6"/>
        <v>1</v>
      </c>
      <c r="M42" s="45">
        <f t="shared" si="7"/>
        <v>1.8181818181818182E-3</v>
      </c>
      <c r="N42" s="59">
        <f t="shared" si="4"/>
        <v>9.9800399201596807E-2</v>
      </c>
      <c r="O42" s="59">
        <f t="shared" si="5"/>
        <v>0.13374485596707819</v>
      </c>
      <c r="P42" s="72"/>
    </row>
    <row r="43" spans="1:16" x14ac:dyDescent="0.2">
      <c r="A43" s="22" t="s">
        <v>20</v>
      </c>
      <c r="B43" s="29">
        <v>328</v>
      </c>
      <c r="C43" s="29">
        <v>301</v>
      </c>
      <c r="D43" s="29">
        <v>285</v>
      </c>
      <c r="E43" s="29">
        <v>242</v>
      </c>
      <c r="F43" s="29">
        <v>244</v>
      </c>
      <c r="G43" s="29">
        <v>284</v>
      </c>
      <c r="H43" s="29">
        <v>342</v>
      </c>
      <c r="I43" s="29">
        <v>307</v>
      </c>
      <c r="J43" s="29">
        <v>292</v>
      </c>
      <c r="K43" s="29">
        <v>328</v>
      </c>
      <c r="L43" s="12">
        <f t="shared" ref="L43:L86" si="11">K43-J43</f>
        <v>36</v>
      </c>
      <c r="M43" s="14">
        <f t="shared" ref="M43:M86" si="12">IFERROR((K43-J43)/J43,"n/a")</f>
        <v>0.12328767123287671</v>
      </c>
      <c r="N43" s="10">
        <f t="shared" si="4"/>
        <v>0.15492957746478872</v>
      </c>
      <c r="O43" s="10">
        <f t="shared" si="5"/>
        <v>0</v>
      </c>
    </row>
    <row r="44" spans="1:16" x14ac:dyDescent="0.2">
      <c r="A44" s="38" t="s">
        <v>53</v>
      </c>
      <c r="B44" s="46">
        <v>157</v>
      </c>
      <c r="C44" s="46">
        <v>157</v>
      </c>
      <c r="D44" s="46">
        <v>162</v>
      </c>
      <c r="E44" s="46">
        <v>146</v>
      </c>
      <c r="F44" s="46">
        <v>137</v>
      </c>
      <c r="G44" s="46">
        <v>128</v>
      </c>
      <c r="H44" s="46">
        <v>124</v>
      </c>
      <c r="I44" s="46">
        <v>133</v>
      </c>
      <c r="J44" s="46">
        <v>143</v>
      </c>
      <c r="K44" s="46">
        <v>148</v>
      </c>
      <c r="L44" s="44">
        <f t="shared" si="11"/>
        <v>5</v>
      </c>
      <c r="M44" s="45">
        <f t="shared" si="12"/>
        <v>3.4965034965034968E-2</v>
      </c>
      <c r="N44" s="43">
        <f t="shared" si="4"/>
        <v>0.15625</v>
      </c>
      <c r="O44" s="59">
        <f t="shared" si="5"/>
        <v>-5.7324840764331211E-2</v>
      </c>
      <c r="P44" s="72"/>
    </row>
    <row r="45" spans="1:16" x14ac:dyDescent="0.2">
      <c r="A45" s="22" t="s">
        <v>21</v>
      </c>
      <c r="B45" s="29">
        <v>278</v>
      </c>
      <c r="C45" s="29">
        <v>255</v>
      </c>
      <c r="D45" s="29">
        <v>248</v>
      </c>
      <c r="E45" s="29">
        <v>259</v>
      </c>
      <c r="F45" s="29">
        <v>242</v>
      </c>
      <c r="G45" s="29">
        <v>251</v>
      </c>
      <c r="H45" s="29">
        <v>264</v>
      </c>
      <c r="I45" s="29">
        <v>248</v>
      </c>
      <c r="J45" s="29">
        <v>216</v>
      </c>
      <c r="K45" s="29">
        <v>159</v>
      </c>
      <c r="L45" s="12">
        <f t="shared" si="11"/>
        <v>-57</v>
      </c>
      <c r="M45" s="14">
        <f t="shared" si="12"/>
        <v>-0.2638888888888889</v>
      </c>
      <c r="N45" s="10">
        <f t="shared" si="4"/>
        <v>-0.36653386454183268</v>
      </c>
      <c r="O45" s="10">
        <f t="shared" si="5"/>
        <v>-0.42805755395683454</v>
      </c>
    </row>
    <row r="46" spans="1:16" x14ac:dyDescent="0.2">
      <c r="A46" s="38" t="s">
        <v>150</v>
      </c>
      <c r="B46" s="46">
        <v>26</v>
      </c>
      <c r="C46" s="46">
        <v>32</v>
      </c>
      <c r="D46" s="46">
        <v>38</v>
      </c>
      <c r="E46" s="46">
        <v>41</v>
      </c>
      <c r="F46" s="46">
        <v>46</v>
      </c>
      <c r="G46" s="46">
        <v>49</v>
      </c>
      <c r="H46" s="46">
        <v>42</v>
      </c>
      <c r="I46" s="46">
        <v>47</v>
      </c>
      <c r="J46" s="46">
        <v>38</v>
      </c>
      <c r="K46" s="46">
        <v>35</v>
      </c>
      <c r="L46" s="44">
        <f t="shared" si="11"/>
        <v>-3</v>
      </c>
      <c r="M46" s="45">
        <f t="shared" si="12"/>
        <v>-7.8947368421052627E-2</v>
      </c>
      <c r="N46" s="43">
        <f t="shared" si="4"/>
        <v>-0.2857142857142857</v>
      </c>
      <c r="O46" s="59">
        <f t="shared" si="5"/>
        <v>0.34615384615384615</v>
      </c>
      <c r="P46" s="72"/>
    </row>
    <row r="47" spans="1:16" x14ac:dyDescent="0.2">
      <c r="A47" s="22" t="s">
        <v>123</v>
      </c>
      <c r="B47" s="29">
        <v>31</v>
      </c>
      <c r="C47" s="29">
        <v>26</v>
      </c>
      <c r="D47" s="29">
        <v>30</v>
      </c>
      <c r="E47" s="29">
        <v>29</v>
      </c>
      <c r="F47" s="29">
        <v>28</v>
      </c>
      <c r="G47" s="29">
        <v>40</v>
      </c>
      <c r="H47" s="29">
        <v>52</v>
      </c>
      <c r="I47" s="29">
        <v>64</v>
      </c>
      <c r="J47" s="29">
        <v>64</v>
      </c>
      <c r="K47" s="29">
        <v>51</v>
      </c>
      <c r="L47" s="12">
        <f t="shared" si="11"/>
        <v>-13</v>
      </c>
      <c r="M47" s="14">
        <f t="shared" si="12"/>
        <v>-0.203125</v>
      </c>
      <c r="N47" s="10">
        <f t="shared" si="4"/>
        <v>0.27500000000000002</v>
      </c>
      <c r="O47" s="10">
        <f t="shared" si="5"/>
        <v>0.64516129032258063</v>
      </c>
    </row>
    <row r="48" spans="1:16" x14ac:dyDescent="0.2">
      <c r="A48" s="38" t="s">
        <v>54</v>
      </c>
      <c r="B48" s="46">
        <v>655</v>
      </c>
      <c r="C48" s="46">
        <v>657</v>
      </c>
      <c r="D48" s="46">
        <v>613</v>
      </c>
      <c r="E48" s="46">
        <v>593</v>
      </c>
      <c r="F48" s="46">
        <v>537</v>
      </c>
      <c r="G48" s="46">
        <v>525</v>
      </c>
      <c r="H48" s="46">
        <v>490</v>
      </c>
      <c r="I48" s="46">
        <v>485</v>
      </c>
      <c r="J48" s="46">
        <v>503</v>
      </c>
      <c r="K48" s="46">
        <v>525</v>
      </c>
      <c r="L48" s="44">
        <f t="shared" si="11"/>
        <v>22</v>
      </c>
      <c r="M48" s="45">
        <f t="shared" si="12"/>
        <v>4.37375745526839E-2</v>
      </c>
      <c r="N48" s="43">
        <f t="shared" si="4"/>
        <v>0</v>
      </c>
      <c r="O48" s="59">
        <f t="shared" si="5"/>
        <v>-0.19847328244274809</v>
      </c>
      <c r="P48" s="72"/>
    </row>
    <row r="49" spans="1:16" x14ac:dyDescent="0.2">
      <c r="A49" s="22" t="s">
        <v>43</v>
      </c>
      <c r="B49" s="29">
        <v>206</v>
      </c>
      <c r="C49" s="29">
        <v>243</v>
      </c>
      <c r="D49" s="29">
        <v>254</v>
      </c>
      <c r="E49" s="29">
        <v>250</v>
      </c>
      <c r="F49" s="29">
        <v>209</v>
      </c>
      <c r="G49" s="29">
        <v>170</v>
      </c>
      <c r="H49" s="29">
        <v>165</v>
      </c>
      <c r="I49" s="29">
        <v>178</v>
      </c>
      <c r="J49" s="29">
        <v>145</v>
      </c>
      <c r="K49" s="29">
        <v>144</v>
      </c>
      <c r="L49" s="12">
        <f t="shared" si="11"/>
        <v>-1</v>
      </c>
      <c r="M49" s="14">
        <f t="shared" si="12"/>
        <v>-6.8965517241379309E-3</v>
      </c>
      <c r="N49" s="10">
        <f t="shared" si="4"/>
        <v>-0.15294117647058825</v>
      </c>
      <c r="O49" s="10">
        <f t="shared" si="5"/>
        <v>-0.30097087378640774</v>
      </c>
    </row>
    <row r="50" spans="1:16" ht="12.6" customHeight="1" x14ac:dyDescent="0.2">
      <c r="A50" s="38" t="s">
        <v>151</v>
      </c>
      <c r="B50" s="46">
        <v>92</v>
      </c>
      <c r="C50" s="46">
        <v>138</v>
      </c>
      <c r="D50" s="46">
        <v>146</v>
      </c>
      <c r="E50" s="46">
        <v>130</v>
      </c>
      <c r="F50" s="46">
        <v>108</v>
      </c>
      <c r="G50" s="46">
        <v>107</v>
      </c>
      <c r="H50" s="46">
        <v>94</v>
      </c>
      <c r="I50" s="46">
        <v>85</v>
      </c>
      <c r="J50" s="46">
        <v>85</v>
      </c>
      <c r="K50" s="46">
        <v>70</v>
      </c>
      <c r="L50" s="44">
        <f t="shared" si="11"/>
        <v>-15</v>
      </c>
      <c r="M50" s="45">
        <f t="shared" si="12"/>
        <v>-0.17647058823529413</v>
      </c>
      <c r="N50" s="59">
        <f t="shared" si="4"/>
        <v>-0.34579439252336447</v>
      </c>
      <c r="O50" s="59">
        <f t="shared" si="5"/>
        <v>-0.2391304347826087</v>
      </c>
      <c r="P50" s="72"/>
    </row>
    <row r="51" spans="1:16" x14ac:dyDescent="0.2">
      <c r="A51" s="22" t="s">
        <v>131</v>
      </c>
      <c r="B51" s="29">
        <v>55</v>
      </c>
      <c r="C51" s="29">
        <v>48</v>
      </c>
      <c r="D51" s="29">
        <v>30</v>
      </c>
      <c r="E51" s="29">
        <v>43</v>
      </c>
      <c r="F51" s="29">
        <v>85</v>
      </c>
      <c r="G51" s="29">
        <v>115</v>
      </c>
      <c r="H51" s="29">
        <v>172</v>
      </c>
      <c r="I51" s="29">
        <v>164</v>
      </c>
      <c r="J51" s="29">
        <v>177</v>
      </c>
      <c r="K51" s="29">
        <v>224</v>
      </c>
      <c r="L51" s="12">
        <f t="shared" si="11"/>
        <v>47</v>
      </c>
      <c r="M51" s="14">
        <f t="shared" si="12"/>
        <v>0.2655367231638418</v>
      </c>
      <c r="N51" s="10">
        <f t="shared" si="4"/>
        <v>0.94782608695652171</v>
      </c>
      <c r="O51" s="10">
        <f t="shared" si="5"/>
        <v>3.0727272727272728</v>
      </c>
    </row>
    <row r="52" spans="1:16" x14ac:dyDescent="0.2">
      <c r="A52" s="38" t="s">
        <v>132</v>
      </c>
      <c r="B52" s="46">
        <v>411</v>
      </c>
      <c r="C52" s="46">
        <v>425</v>
      </c>
      <c r="D52" s="46">
        <v>416</v>
      </c>
      <c r="E52" s="46">
        <v>472</v>
      </c>
      <c r="F52" s="46">
        <v>482</v>
      </c>
      <c r="G52" s="46">
        <v>727</v>
      </c>
      <c r="H52" s="46">
        <v>1235</v>
      </c>
      <c r="I52" s="46">
        <v>941</v>
      </c>
      <c r="J52" s="46">
        <v>537</v>
      </c>
      <c r="K52" s="39">
        <v>459</v>
      </c>
      <c r="L52" s="44">
        <f t="shared" si="11"/>
        <v>-78</v>
      </c>
      <c r="M52" s="45">
        <f t="shared" si="12"/>
        <v>-0.14525139664804471</v>
      </c>
      <c r="N52" s="43">
        <f t="shared" si="4"/>
        <v>-0.36863823933975243</v>
      </c>
      <c r="O52" s="59">
        <f t="shared" si="5"/>
        <v>0.11678832116788321</v>
      </c>
      <c r="P52" s="72"/>
    </row>
    <row r="53" spans="1:16" x14ac:dyDescent="0.2">
      <c r="A53" s="22" t="s">
        <v>134</v>
      </c>
      <c r="B53" s="29">
        <v>0</v>
      </c>
      <c r="C53" s="29">
        <v>0</v>
      </c>
      <c r="D53" s="29">
        <v>0</v>
      </c>
      <c r="E53" s="29">
        <v>0</v>
      </c>
      <c r="F53" s="29">
        <v>0</v>
      </c>
      <c r="G53" s="29">
        <v>12</v>
      </c>
      <c r="H53" s="29">
        <v>205</v>
      </c>
      <c r="I53" s="29">
        <v>176</v>
      </c>
      <c r="J53" s="29">
        <v>72</v>
      </c>
      <c r="K53" s="29">
        <v>64</v>
      </c>
      <c r="L53" s="12">
        <f t="shared" si="11"/>
        <v>-8</v>
      </c>
      <c r="M53" s="14">
        <f t="shared" si="12"/>
        <v>-0.1111111111111111</v>
      </c>
      <c r="N53" s="10">
        <f t="shared" si="4"/>
        <v>4.333333333333333</v>
      </c>
      <c r="O53" s="10" t="str">
        <f t="shared" si="5"/>
        <v>n/a</v>
      </c>
    </row>
    <row r="54" spans="1:16" x14ac:dyDescent="0.2">
      <c r="A54" s="47" t="s">
        <v>165</v>
      </c>
      <c r="B54" s="48">
        <v>0</v>
      </c>
      <c r="C54" s="48">
        <v>0</v>
      </c>
      <c r="D54" s="48">
        <v>0</v>
      </c>
      <c r="E54" s="48">
        <v>0</v>
      </c>
      <c r="F54" s="48">
        <v>0</v>
      </c>
      <c r="G54" s="48">
        <v>0</v>
      </c>
      <c r="H54" s="48">
        <v>0</v>
      </c>
      <c r="I54" s="48">
        <v>4</v>
      </c>
      <c r="J54" s="48">
        <v>3</v>
      </c>
      <c r="K54" s="48">
        <v>7</v>
      </c>
      <c r="L54" s="44">
        <f t="shared" si="11"/>
        <v>4</v>
      </c>
      <c r="M54" s="45">
        <f t="shared" si="12"/>
        <v>1.3333333333333333</v>
      </c>
      <c r="N54" s="43" t="str">
        <f t="shared" si="4"/>
        <v>n/a</v>
      </c>
      <c r="O54" s="59" t="str">
        <f t="shared" si="5"/>
        <v>n/a</v>
      </c>
      <c r="P54" s="72"/>
    </row>
    <row r="55" spans="1:16" x14ac:dyDescent="0.2">
      <c r="A55" s="6" t="s">
        <v>22</v>
      </c>
      <c r="B55" s="5">
        <v>101</v>
      </c>
      <c r="C55" s="5">
        <v>70</v>
      </c>
      <c r="D55" s="5">
        <v>53</v>
      </c>
      <c r="E55" s="5">
        <v>199</v>
      </c>
      <c r="F55" s="5">
        <v>78</v>
      </c>
      <c r="G55" s="5">
        <v>75</v>
      </c>
      <c r="H55" s="5">
        <v>66</v>
      </c>
      <c r="I55" s="5">
        <v>57</v>
      </c>
      <c r="J55" s="5">
        <v>40</v>
      </c>
      <c r="K55" s="5">
        <v>38</v>
      </c>
      <c r="L55" s="12">
        <f t="shared" ref="L55" si="13">K55-J55</f>
        <v>-2</v>
      </c>
      <c r="M55" s="14">
        <f t="shared" ref="M55" si="14">IFERROR((K55-J55)/J55,"n/a")</f>
        <v>-0.05</v>
      </c>
      <c r="N55" s="10">
        <f t="shared" ref="N55" si="15">IFERROR((K55-G55)/G55,"n/a")</f>
        <v>-0.49333333333333335</v>
      </c>
      <c r="O55" s="10">
        <f t="shared" ref="O55" si="16">IFERROR((K55-B55)/B55,"n/a")</f>
        <v>-0.62376237623762376</v>
      </c>
    </row>
    <row r="56" spans="1:16" x14ac:dyDescent="0.2">
      <c r="A56" s="6"/>
      <c r="B56" s="5"/>
      <c r="C56" s="5"/>
      <c r="D56" s="5"/>
      <c r="E56" s="5"/>
      <c r="F56" s="5"/>
      <c r="G56" s="5"/>
      <c r="H56" s="5"/>
      <c r="I56" s="5"/>
      <c r="J56" s="5"/>
      <c r="K56" s="5"/>
      <c r="L56" s="12"/>
      <c r="M56" s="14"/>
      <c r="N56" s="10"/>
      <c r="O56" s="10"/>
    </row>
    <row r="57" spans="1:16" x14ac:dyDescent="0.2">
      <c r="A57" s="4" t="s">
        <v>4</v>
      </c>
      <c r="B57" s="17">
        <v>646</v>
      </c>
      <c r="C57" s="17">
        <v>658</v>
      </c>
      <c r="D57" s="17">
        <v>798</v>
      </c>
      <c r="E57" s="17">
        <v>894</v>
      </c>
      <c r="F57" s="17">
        <v>939</v>
      </c>
      <c r="G57" s="17">
        <v>934</v>
      </c>
      <c r="H57" s="17">
        <v>1008</v>
      </c>
      <c r="I57" s="17">
        <v>1072</v>
      </c>
      <c r="J57" s="17">
        <v>1123</v>
      </c>
      <c r="K57" s="17">
        <v>1095</v>
      </c>
      <c r="L57" s="18">
        <f>K57-J57</f>
        <v>-28</v>
      </c>
      <c r="M57" s="19">
        <f t="shared" si="12"/>
        <v>-2.4933214603739984E-2</v>
      </c>
      <c r="N57" s="20">
        <f t="shared" si="4"/>
        <v>0.17237687366167023</v>
      </c>
      <c r="O57" s="20">
        <f t="shared" si="5"/>
        <v>0.695046439628483</v>
      </c>
    </row>
    <row r="58" spans="1:16" x14ac:dyDescent="0.2">
      <c r="A58" s="38" t="s">
        <v>80</v>
      </c>
      <c r="B58" s="46">
        <v>229</v>
      </c>
      <c r="C58" s="46">
        <v>210</v>
      </c>
      <c r="D58" s="46">
        <v>201</v>
      </c>
      <c r="E58" s="46">
        <v>216</v>
      </c>
      <c r="F58" s="46">
        <v>173</v>
      </c>
      <c r="G58" s="46">
        <v>185</v>
      </c>
      <c r="H58" s="46">
        <v>193</v>
      </c>
      <c r="I58" s="46">
        <v>207</v>
      </c>
      <c r="J58" s="46">
        <v>216</v>
      </c>
      <c r="K58" s="46">
        <v>199</v>
      </c>
      <c r="L58" s="44">
        <f t="shared" si="11"/>
        <v>-17</v>
      </c>
      <c r="M58" s="45">
        <f t="shared" si="12"/>
        <v>-7.8703703703703706E-2</v>
      </c>
      <c r="N58" s="43">
        <f t="shared" si="4"/>
        <v>7.567567567567568E-2</v>
      </c>
      <c r="O58" s="59">
        <f t="shared" si="5"/>
        <v>-0.13100436681222707</v>
      </c>
      <c r="P58" s="72"/>
    </row>
    <row r="59" spans="1:16" x14ac:dyDescent="0.2">
      <c r="A59" s="22" t="s">
        <v>81</v>
      </c>
      <c r="B59" s="29">
        <v>12</v>
      </c>
      <c r="C59" s="29">
        <v>15</v>
      </c>
      <c r="D59" s="29">
        <v>12</v>
      </c>
      <c r="E59" s="29">
        <v>11</v>
      </c>
      <c r="F59" s="29">
        <v>14</v>
      </c>
      <c r="G59" s="29">
        <v>20</v>
      </c>
      <c r="H59" s="29">
        <v>11</v>
      </c>
      <c r="I59" s="29">
        <v>20</v>
      </c>
      <c r="J59" s="29">
        <v>19</v>
      </c>
      <c r="K59" s="29">
        <v>19</v>
      </c>
      <c r="L59" s="12">
        <f t="shared" si="11"/>
        <v>0</v>
      </c>
      <c r="M59" s="14">
        <f t="shared" si="12"/>
        <v>0</v>
      </c>
      <c r="N59" s="10">
        <f t="shared" si="4"/>
        <v>-0.05</v>
      </c>
      <c r="O59" s="10">
        <f t="shared" si="5"/>
        <v>0.58333333333333337</v>
      </c>
    </row>
    <row r="60" spans="1:16" x14ac:dyDescent="0.2">
      <c r="A60" s="38" t="s">
        <v>82</v>
      </c>
      <c r="B60" s="46">
        <v>39</v>
      </c>
      <c r="C60" s="46">
        <v>40</v>
      </c>
      <c r="D60" s="46">
        <v>40</v>
      </c>
      <c r="E60" s="46">
        <v>39</v>
      </c>
      <c r="F60" s="46">
        <v>48</v>
      </c>
      <c r="G60" s="46">
        <v>42</v>
      </c>
      <c r="H60" s="46">
        <v>44</v>
      </c>
      <c r="I60" s="46">
        <v>47</v>
      </c>
      <c r="J60" s="46">
        <v>43</v>
      </c>
      <c r="K60" s="46">
        <v>48</v>
      </c>
      <c r="L60" s="44">
        <f t="shared" si="11"/>
        <v>5</v>
      </c>
      <c r="M60" s="45">
        <f t="shared" si="12"/>
        <v>0.11627906976744186</v>
      </c>
      <c r="N60" s="43">
        <f t="shared" si="4"/>
        <v>0.14285714285714285</v>
      </c>
      <c r="O60" s="59">
        <f t="shared" si="5"/>
        <v>0.23076923076923078</v>
      </c>
      <c r="P60" s="72"/>
    </row>
    <row r="61" spans="1:16" x14ac:dyDescent="0.2">
      <c r="A61" s="22" t="s">
        <v>83</v>
      </c>
      <c r="B61" s="29">
        <v>7</v>
      </c>
      <c r="C61" s="29">
        <v>6</v>
      </c>
      <c r="D61" s="29">
        <v>8</v>
      </c>
      <c r="E61" s="29">
        <v>5</v>
      </c>
      <c r="F61" s="29">
        <v>3</v>
      </c>
      <c r="G61" s="29">
        <v>2</v>
      </c>
      <c r="H61" s="29">
        <v>2</v>
      </c>
      <c r="I61" s="29">
        <v>3</v>
      </c>
      <c r="J61" s="29">
        <v>6</v>
      </c>
      <c r="K61" s="29">
        <v>10</v>
      </c>
      <c r="L61" s="12">
        <f t="shared" si="11"/>
        <v>4</v>
      </c>
      <c r="M61" s="14">
        <f t="shared" si="12"/>
        <v>0.66666666666666663</v>
      </c>
      <c r="N61" s="10">
        <f t="shared" si="4"/>
        <v>4</v>
      </c>
      <c r="O61" s="10">
        <f t="shared" si="5"/>
        <v>0.42857142857142855</v>
      </c>
    </row>
    <row r="62" spans="1:16" x14ac:dyDescent="0.2">
      <c r="A62" s="38" t="s">
        <v>84</v>
      </c>
      <c r="B62" s="46">
        <v>87</v>
      </c>
      <c r="C62" s="46">
        <v>91</v>
      </c>
      <c r="D62" s="46">
        <v>99</v>
      </c>
      <c r="E62" s="46">
        <v>104</v>
      </c>
      <c r="F62" s="46">
        <v>106</v>
      </c>
      <c r="G62" s="46">
        <v>96</v>
      </c>
      <c r="H62" s="46">
        <v>87</v>
      </c>
      <c r="I62" s="46">
        <v>89</v>
      </c>
      <c r="J62" s="46">
        <v>87</v>
      </c>
      <c r="K62" s="46">
        <v>85</v>
      </c>
      <c r="L62" s="44">
        <f t="shared" si="11"/>
        <v>-2</v>
      </c>
      <c r="M62" s="45">
        <f t="shared" si="12"/>
        <v>-2.2988505747126436E-2</v>
      </c>
      <c r="N62" s="43">
        <f t="shared" si="4"/>
        <v>-0.11458333333333333</v>
      </c>
      <c r="O62" s="59">
        <f t="shared" si="5"/>
        <v>-2.2988505747126436E-2</v>
      </c>
      <c r="P62" s="72"/>
    </row>
    <row r="63" spans="1:16" ht="12.6" customHeight="1" x14ac:dyDescent="0.2">
      <c r="A63" s="22" t="s">
        <v>163</v>
      </c>
      <c r="B63" s="29">
        <v>8</v>
      </c>
      <c r="C63" s="29">
        <v>7</v>
      </c>
      <c r="D63" s="29">
        <v>2</v>
      </c>
      <c r="E63" s="29">
        <v>2</v>
      </c>
      <c r="F63" s="29">
        <v>1</v>
      </c>
      <c r="G63" s="29">
        <v>3</v>
      </c>
      <c r="H63" s="29">
        <v>8</v>
      </c>
      <c r="I63" s="29">
        <v>8</v>
      </c>
      <c r="J63" s="29">
        <v>11</v>
      </c>
      <c r="K63" s="29">
        <v>9</v>
      </c>
      <c r="L63" s="12">
        <f t="shared" si="11"/>
        <v>-2</v>
      </c>
      <c r="M63" s="14">
        <f t="shared" si="12"/>
        <v>-0.18181818181818182</v>
      </c>
      <c r="N63" s="10">
        <f t="shared" si="4"/>
        <v>2</v>
      </c>
      <c r="O63" s="10">
        <f t="shared" si="5"/>
        <v>0.125</v>
      </c>
    </row>
    <row r="64" spans="1:16" x14ac:dyDescent="0.2">
      <c r="A64" s="38" t="s">
        <v>85</v>
      </c>
      <c r="B64" s="46">
        <v>101</v>
      </c>
      <c r="C64" s="46">
        <v>97</v>
      </c>
      <c r="D64" s="46">
        <v>90</v>
      </c>
      <c r="E64" s="46">
        <v>107</v>
      </c>
      <c r="F64" s="46">
        <v>106</v>
      </c>
      <c r="G64" s="46">
        <v>104</v>
      </c>
      <c r="H64" s="46">
        <v>93</v>
      </c>
      <c r="I64" s="46">
        <v>93</v>
      </c>
      <c r="J64" s="46">
        <v>89</v>
      </c>
      <c r="K64" s="46">
        <v>76</v>
      </c>
      <c r="L64" s="44">
        <f t="shared" si="11"/>
        <v>-13</v>
      </c>
      <c r="M64" s="45">
        <f t="shared" si="12"/>
        <v>-0.14606741573033707</v>
      </c>
      <c r="N64" s="43">
        <f t="shared" si="4"/>
        <v>-0.26923076923076922</v>
      </c>
      <c r="O64" s="59">
        <f t="shared" si="5"/>
        <v>-0.24752475247524752</v>
      </c>
      <c r="P64" s="72"/>
    </row>
    <row r="65" spans="1:16" x14ac:dyDescent="0.2">
      <c r="A65" s="22" t="s">
        <v>55</v>
      </c>
      <c r="B65" s="29">
        <v>26</v>
      </c>
      <c r="C65" s="29">
        <v>22</v>
      </c>
      <c r="D65" s="29">
        <v>40</v>
      </c>
      <c r="E65" s="29">
        <v>20</v>
      </c>
      <c r="F65" s="29">
        <v>15</v>
      </c>
      <c r="G65" s="29">
        <v>10</v>
      </c>
      <c r="H65" s="29">
        <v>18</v>
      </c>
      <c r="I65" s="29">
        <v>22</v>
      </c>
      <c r="J65" s="29">
        <v>29</v>
      </c>
      <c r="K65" s="29">
        <v>26</v>
      </c>
      <c r="L65" s="12">
        <f t="shared" si="11"/>
        <v>-3</v>
      </c>
      <c r="M65" s="14">
        <f t="shared" si="12"/>
        <v>-0.10344827586206896</v>
      </c>
      <c r="N65" s="10">
        <f t="shared" si="4"/>
        <v>1.6</v>
      </c>
      <c r="O65" s="10">
        <f t="shared" si="5"/>
        <v>0</v>
      </c>
    </row>
    <row r="66" spans="1:16" x14ac:dyDescent="0.2">
      <c r="A66" s="38" t="s">
        <v>56</v>
      </c>
      <c r="B66" s="46">
        <v>133</v>
      </c>
      <c r="C66" s="46">
        <v>120</v>
      </c>
      <c r="D66" s="46">
        <v>124</v>
      </c>
      <c r="E66" s="46">
        <v>121</v>
      </c>
      <c r="F66" s="46">
        <v>129</v>
      </c>
      <c r="G66" s="46">
        <v>106</v>
      </c>
      <c r="H66" s="46">
        <v>116</v>
      </c>
      <c r="I66" s="46">
        <v>111</v>
      </c>
      <c r="J66" s="46">
        <v>109</v>
      </c>
      <c r="K66" s="46">
        <v>99</v>
      </c>
      <c r="L66" s="44">
        <f t="shared" si="11"/>
        <v>-10</v>
      </c>
      <c r="M66" s="45">
        <f t="shared" si="12"/>
        <v>-9.1743119266055051E-2</v>
      </c>
      <c r="N66" s="43">
        <f t="shared" si="4"/>
        <v>-6.6037735849056603E-2</v>
      </c>
      <c r="O66" s="59">
        <f t="shared" si="5"/>
        <v>-0.25563909774436089</v>
      </c>
      <c r="P66" s="72"/>
    </row>
    <row r="67" spans="1:16" x14ac:dyDescent="0.2">
      <c r="A67" s="22" t="s">
        <v>120</v>
      </c>
      <c r="B67" s="29">
        <v>0</v>
      </c>
      <c r="C67" s="29">
        <v>47</v>
      </c>
      <c r="D67" s="29">
        <v>178</v>
      </c>
      <c r="E67" s="29">
        <v>258</v>
      </c>
      <c r="F67" s="29">
        <v>320</v>
      </c>
      <c r="G67" s="29">
        <v>345</v>
      </c>
      <c r="H67" s="29">
        <v>409</v>
      </c>
      <c r="I67" s="29">
        <v>445</v>
      </c>
      <c r="J67" s="29">
        <v>486</v>
      </c>
      <c r="K67" s="29">
        <v>484</v>
      </c>
      <c r="L67" s="12">
        <f t="shared" si="11"/>
        <v>-2</v>
      </c>
      <c r="M67" s="14">
        <f t="shared" si="12"/>
        <v>-4.11522633744856E-3</v>
      </c>
      <c r="N67" s="10">
        <f t="shared" si="4"/>
        <v>0.40289855072463771</v>
      </c>
      <c r="O67" s="10" t="str">
        <f t="shared" si="5"/>
        <v>n/a</v>
      </c>
    </row>
    <row r="68" spans="1:16" x14ac:dyDescent="0.2">
      <c r="A68" s="38" t="s">
        <v>147</v>
      </c>
      <c r="B68" s="46">
        <v>0</v>
      </c>
      <c r="C68" s="46">
        <v>0</v>
      </c>
      <c r="D68" s="46">
        <v>0</v>
      </c>
      <c r="E68" s="46">
        <v>9</v>
      </c>
      <c r="F68" s="46">
        <v>22</v>
      </c>
      <c r="G68" s="46">
        <v>19</v>
      </c>
      <c r="H68" s="46">
        <v>20</v>
      </c>
      <c r="I68" s="46">
        <v>23</v>
      </c>
      <c r="J68" s="46">
        <v>26</v>
      </c>
      <c r="K68" s="46">
        <v>35</v>
      </c>
      <c r="L68" s="44">
        <f t="shared" si="11"/>
        <v>9</v>
      </c>
      <c r="M68" s="45">
        <f t="shared" si="12"/>
        <v>0.34615384615384615</v>
      </c>
      <c r="N68" s="43">
        <f t="shared" si="4"/>
        <v>0.84210526315789469</v>
      </c>
      <c r="O68" s="59" t="str">
        <f t="shared" si="5"/>
        <v>n/a</v>
      </c>
      <c r="P68" s="72"/>
    </row>
    <row r="69" spans="1:16" x14ac:dyDescent="0.2">
      <c r="A69" s="6" t="s">
        <v>86</v>
      </c>
      <c r="B69" s="5">
        <v>4</v>
      </c>
      <c r="C69" s="5">
        <v>3</v>
      </c>
      <c r="D69" s="5">
        <v>4</v>
      </c>
      <c r="E69" s="5">
        <v>2</v>
      </c>
      <c r="F69" s="5">
        <v>2</v>
      </c>
      <c r="G69" s="5">
        <v>2</v>
      </c>
      <c r="H69" s="5">
        <v>7</v>
      </c>
      <c r="I69" s="5">
        <v>4</v>
      </c>
      <c r="J69" s="5">
        <v>2</v>
      </c>
      <c r="K69" s="5">
        <v>5</v>
      </c>
      <c r="L69" s="12">
        <f t="shared" ref="L69" si="17">K69-J69</f>
        <v>3</v>
      </c>
      <c r="M69" s="14">
        <f t="shared" ref="M69" si="18">IFERROR((K69-J69)/J69,"n/a")</f>
        <v>1.5</v>
      </c>
      <c r="N69" s="10">
        <f t="shared" si="4"/>
        <v>1.5</v>
      </c>
      <c r="O69" s="10">
        <f t="shared" si="5"/>
        <v>0.25</v>
      </c>
    </row>
    <row r="70" spans="1:16" x14ac:dyDescent="0.2">
      <c r="A70" s="6"/>
      <c r="B70" s="5"/>
      <c r="C70" s="5"/>
      <c r="D70" s="5"/>
      <c r="E70" s="5"/>
      <c r="F70" s="5"/>
      <c r="G70" s="5"/>
      <c r="H70" s="5"/>
      <c r="I70" s="5"/>
      <c r="J70" s="5"/>
      <c r="K70" s="5"/>
      <c r="L70" s="12"/>
      <c r="M70" s="14"/>
      <c r="N70" s="10"/>
      <c r="O70" s="10"/>
    </row>
    <row r="71" spans="1:16" x14ac:dyDescent="0.2">
      <c r="A71" s="4" t="s">
        <v>5</v>
      </c>
      <c r="B71" s="17">
        <v>2088</v>
      </c>
      <c r="C71" s="17">
        <v>2077</v>
      </c>
      <c r="D71" s="17">
        <v>2219</v>
      </c>
      <c r="E71" s="17">
        <v>1981</v>
      </c>
      <c r="F71" s="17">
        <v>1937</v>
      </c>
      <c r="G71" s="17">
        <v>1873</v>
      </c>
      <c r="H71" s="17">
        <v>1803</v>
      </c>
      <c r="I71" s="17">
        <v>1811</v>
      </c>
      <c r="J71" s="17">
        <v>1913</v>
      </c>
      <c r="K71" s="17">
        <v>1924</v>
      </c>
      <c r="L71" s="18">
        <f>K71-J71</f>
        <v>11</v>
      </c>
      <c r="M71" s="19">
        <f t="shared" ref="M71" si="19">IFERROR((K71-J71)/J71,"n/a")</f>
        <v>5.7501306847882903E-3</v>
      </c>
      <c r="N71" s="20">
        <f t="shared" si="4"/>
        <v>2.7229044313934865E-2</v>
      </c>
      <c r="O71" s="20">
        <f t="shared" si="5"/>
        <v>-7.8544061302681989E-2</v>
      </c>
    </row>
    <row r="72" spans="1:16" x14ac:dyDescent="0.2">
      <c r="A72" s="38" t="s">
        <v>79</v>
      </c>
      <c r="B72" s="46">
        <v>171</v>
      </c>
      <c r="C72" s="46">
        <v>184</v>
      </c>
      <c r="D72" s="46">
        <v>172</v>
      </c>
      <c r="E72" s="46">
        <v>176</v>
      </c>
      <c r="F72" s="46">
        <v>182</v>
      </c>
      <c r="G72" s="46">
        <v>164</v>
      </c>
      <c r="H72" s="46">
        <v>142</v>
      </c>
      <c r="I72" s="46">
        <v>125</v>
      </c>
      <c r="J72" s="46">
        <v>135</v>
      </c>
      <c r="K72" s="46">
        <v>125</v>
      </c>
      <c r="L72" s="44">
        <f t="shared" si="11"/>
        <v>-10</v>
      </c>
      <c r="M72" s="45">
        <f t="shared" si="12"/>
        <v>-7.407407407407407E-2</v>
      </c>
      <c r="N72" s="43">
        <f t="shared" si="4"/>
        <v>-0.23780487804878048</v>
      </c>
      <c r="O72" s="59">
        <f t="shared" si="5"/>
        <v>-0.26900584795321636</v>
      </c>
      <c r="P72" s="72"/>
    </row>
    <row r="73" spans="1:16" x14ac:dyDescent="0.2">
      <c r="A73" s="22" t="s">
        <v>57</v>
      </c>
      <c r="B73" s="29">
        <v>19</v>
      </c>
      <c r="C73" s="29">
        <v>20</v>
      </c>
      <c r="D73" s="29">
        <v>22</v>
      </c>
      <c r="E73" s="29">
        <v>23</v>
      </c>
      <c r="F73" s="29">
        <v>26</v>
      </c>
      <c r="G73" s="29">
        <v>23</v>
      </c>
      <c r="H73" s="29">
        <v>23</v>
      </c>
      <c r="I73" s="29">
        <v>18</v>
      </c>
      <c r="J73" s="29">
        <v>21</v>
      </c>
      <c r="K73" s="29">
        <v>21</v>
      </c>
      <c r="L73" s="12">
        <f t="shared" si="11"/>
        <v>0</v>
      </c>
      <c r="M73" s="14">
        <f t="shared" si="12"/>
        <v>0</v>
      </c>
      <c r="N73" s="10">
        <f t="shared" si="4"/>
        <v>-8.6956521739130432E-2</v>
      </c>
      <c r="O73" s="10">
        <f t="shared" si="5"/>
        <v>0.10526315789473684</v>
      </c>
    </row>
    <row r="74" spans="1:16" ht="12.6" customHeight="1" x14ac:dyDescent="0.2">
      <c r="A74" s="38" t="s">
        <v>23</v>
      </c>
      <c r="B74" s="46">
        <v>108</v>
      </c>
      <c r="C74" s="46">
        <v>119</v>
      </c>
      <c r="D74" s="46">
        <v>137</v>
      </c>
      <c r="E74" s="46">
        <v>151</v>
      </c>
      <c r="F74" s="46">
        <v>143</v>
      </c>
      <c r="G74" s="46">
        <v>128</v>
      </c>
      <c r="H74" s="46">
        <v>121</v>
      </c>
      <c r="I74" s="46">
        <v>140</v>
      </c>
      <c r="J74" s="46">
        <v>143</v>
      </c>
      <c r="K74" s="46">
        <v>167</v>
      </c>
      <c r="L74" s="44">
        <f t="shared" si="11"/>
        <v>24</v>
      </c>
      <c r="M74" s="45">
        <f t="shared" si="12"/>
        <v>0.16783216783216784</v>
      </c>
      <c r="N74" s="59">
        <f t="shared" si="4"/>
        <v>0.3046875</v>
      </c>
      <c r="O74" s="59">
        <f t="shared" si="5"/>
        <v>0.54629629629629628</v>
      </c>
      <c r="P74" s="72"/>
    </row>
    <row r="75" spans="1:16" x14ac:dyDescent="0.2">
      <c r="A75" s="22" t="s">
        <v>145</v>
      </c>
      <c r="B75" s="29">
        <v>134</v>
      </c>
      <c r="C75" s="29">
        <v>130</v>
      </c>
      <c r="D75" s="29">
        <v>134</v>
      </c>
      <c r="E75" s="29">
        <v>165</v>
      </c>
      <c r="F75" s="29">
        <v>131</v>
      </c>
      <c r="G75" s="29">
        <v>162</v>
      </c>
      <c r="H75" s="29">
        <v>162</v>
      </c>
      <c r="I75" s="29">
        <v>166</v>
      </c>
      <c r="J75" s="29">
        <v>164</v>
      </c>
      <c r="K75" s="29">
        <v>177</v>
      </c>
      <c r="L75" s="12">
        <f t="shared" si="11"/>
        <v>13</v>
      </c>
      <c r="M75" s="14">
        <f t="shared" si="12"/>
        <v>7.926829268292683E-2</v>
      </c>
      <c r="N75" s="10">
        <f t="shared" ref="N75:N136" si="20">IFERROR((K75-G75)/G75,"n/a")</f>
        <v>9.2592592592592587E-2</v>
      </c>
      <c r="O75" s="10">
        <f t="shared" ref="O75:O136" si="21">IFERROR((K75-B75)/B75,"n/a")</f>
        <v>0.32089552238805968</v>
      </c>
    </row>
    <row r="76" spans="1:16" x14ac:dyDescent="0.2">
      <c r="A76" s="38" t="s">
        <v>133</v>
      </c>
      <c r="B76" s="46">
        <v>103</v>
      </c>
      <c r="C76" s="46">
        <v>92</v>
      </c>
      <c r="D76" s="46">
        <v>90</v>
      </c>
      <c r="E76" s="46">
        <v>108</v>
      </c>
      <c r="F76" s="46">
        <v>117</v>
      </c>
      <c r="G76" s="46">
        <v>127</v>
      </c>
      <c r="H76" s="46">
        <v>126</v>
      </c>
      <c r="I76" s="46">
        <v>131</v>
      </c>
      <c r="J76" s="46">
        <v>121</v>
      </c>
      <c r="K76" s="46">
        <v>119</v>
      </c>
      <c r="L76" s="44">
        <f t="shared" si="11"/>
        <v>-2</v>
      </c>
      <c r="M76" s="45">
        <f t="shared" si="12"/>
        <v>-1.6528925619834711E-2</v>
      </c>
      <c r="N76" s="43">
        <f t="shared" si="20"/>
        <v>-6.2992125984251968E-2</v>
      </c>
      <c r="O76" s="59">
        <f t="shared" si="21"/>
        <v>0.1553398058252427</v>
      </c>
      <c r="P76" s="72"/>
    </row>
    <row r="77" spans="1:16" x14ac:dyDescent="0.2">
      <c r="A77" s="22" t="s">
        <v>1</v>
      </c>
      <c r="B77" s="29">
        <v>41</v>
      </c>
      <c r="C77" s="29">
        <v>38</v>
      </c>
      <c r="D77" s="29">
        <v>53</v>
      </c>
      <c r="E77" s="29">
        <v>39</v>
      </c>
      <c r="F77" s="29">
        <v>32</v>
      </c>
      <c r="G77" s="29">
        <v>35</v>
      </c>
      <c r="H77" s="29">
        <v>29</v>
      </c>
      <c r="I77" s="29">
        <v>27</v>
      </c>
      <c r="J77" s="29">
        <v>18</v>
      </c>
      <c r="K77" s="29">
        <v>15</v>
      </c>
      <c r="L77" s="12">
        <f t="shared" si="11"/>
        <v>-3</v>
      </c>
      <c r="M77" s="14">
        <f t="shared" si="12"/>
        <v>-0.16666666666666666</v>
      </c>
      <c r="N77" s="10">
        <f t="shared" si="20"/>
        <v>-0.5714285714285714</v>
      </c>
      <c r="O77" s="10">
        <f t="shared" si="21"/>
        <v>-0.63414634146341464</v>
      </c>
    </row>
    <row r="78" spans="1:16" x14ac:dyDescent="0.2">
      <c r="A78" s="38" t="s">
        <v>144</v>
      </c>
      <c r="B78" s="46">
        <v>598</v>
      </c>
      <c r="C78" s="46">
        <v>627</v>
      </c>
      <c r="D78" s="46">
        <v>616</v>
      </c>
      <c r="E78" s="46">
        <v>580</v>
      </c>
      <c r="F78" s="46">
        <v>535</v>
      </c>
      <c r="G78" s="46">
        <v>550</v>
      </c>
      <c r="H78" s="46">
        <v>519</v>
      </c>
      <c r="I78" s="46">
        <v>485</v>
      </c>
      <c r="J78" s="46">
        <v>585</v>
      </c>
      <c r="K78" s="46">
        <v>537</v>
      </c>
      <c r="L78" s="44">
        <f t="shared" si="11"/>
        <v>-48</v>
      </c>
      <c r="M78" s="45">
        <f t="shared" si="12"/>
        <v>-8.2051282051282051E-2</v>
      </c>
      <c r="N78" s="43">
        <f t="shared" si="20"/>
        <v>-2.3636363636363636E-2</v>
      </c>
      <c r="O78" s="59">
        <f t="shared" si="21"/>
        <v>-0.1020066889632107</v>
      </c>
      <c r="P78" s="72"/>
    </row>
    <row r="79" spans="1:16" x14ac:dyDescent="0.2">
      <c r="A79" s="22" t="s">
        <v>135</v>
      </c>
      <c r="B79" s="29">
        <v>49</v>
      </c>
      <c r="C79" s="29">
        <v>47</v>
      </c>
      <c r="D79" s="29">
        <v>45</v>
      </c>
      <c r="E79" s="29">
        <v>46</v>
      </c>
      <c r="F79" s="29">
        <v>42</v>
      </c>
      <c r="G79" s="29">
        <v>32</v>
      </c>
      <c r="H79" s="29">
        <v>30</v>
      </c>
      <c r="I79" s="29">
        <v>39</v>
      </c>
      <c r="J79" s="29">
        <v>33</v>
      </c>
      <c r="K79" s="29">
        <v>46</v>
      </c>
      <c r="L79" s="12">
        <f t="shared" si="11"/>
        <v>13</v>
      </c>
      <c r="M79" s="14">
        <f t="shared" si="12"/>
        <v>0.39393939393939392</v>
      </c>
      <c r="N79" s="10">
        <f t="shared" si="20"/>
        <v>0.4375</v>
      </c>
      <c r="O79" s="10">
        <f t="shared" si="21"/>
        <v>-6.1224489795918366E-2</v>
      </c>
    </row>
    <row r="80" spans="1:16" x14ac:dyDescent="0.2">
      <c r="A80" s="38" t="s">
        <v>24</v>
      </c>
      <c r="B80" s="46">
        <v>521</v>
      </c>
      <c r="C80" s="46">
        <v>500</v>
      </c>
      <c r="D80" s="46">
        <v>465</v>
      </c>
      <c r="E80" s="46">
        <v>405</v>
      </c>
      <c r="F80" s="46">
        <v>403</v>
      </c>
      <c r="G80" s="46">
        <v>385</v>
      </c>
      <c r="H80" s="46">
        <v>356</v>
      </c>
      <c r="I80" s="46">
        <v>391</v>
      </c>
      <c r="J80" s="46">
        <v>401</v>
      </c>
      <c r="K80" s="46">
        <v>439</v>
      </c>
      <c r="L80" s="44">
        <f t="shared" si="11"/>
        <v>38</v>
      </c>
      <c r="M80" s="45">
        <f t="shared" si="12"/>
        <v>9.4763092269326679E-2</v>
      </c>
      <c r="N80" s="43">
        <f t="shared" si="20"/>
        <v>0.14025974025974025</v>
      </c>
      <c r="O80" s="59">
        <f t="shared" si="21"/>
        <v>-0.15738963531669867</v>
      </c>
      <c r="P80" s="72"/>
    </row>
    <row r="81" spans="1:16" x14ac:dyDescent="0.2">
      <c r="A81" s="22" t="s">
        <v>25</v>
      </c>
      <c r="B81" s="29">
        <v>159</v>
      </c>
      <c r="C81" s="29">
        <v>155</v>
      </c>
      <c r="D81" s="29">
        <v>144</v>
      </c>
      <c r="E81" s="29">
        <v>138</v>
      </c>
      <c r="F81" s="29">
        <v>133</v>
      </c>
      <c r="G81" s="29">
        <v>125</v>
      </c>
      <c r="H81" s="29">
        <v>146</v>
      </c>
      <c r="I81" s="29">
        <v>153</v>
      </c>
      <c r="J81" s="29">
        <v>159</v>
      </c>
      <c r="K81" s="29">
        <v>152</v>
      </c>
      <c r="L81" s="12">
        <f t="shared" si="11"/>
        <v>-7</v>
      </c>
      <c r="M81" s="14">
        <f t="shared" si="12"/>
        <v>-4.40251572327044E-2</v>
      </c>
      <c r="N81" s="10">
        <f t="shared" si="20"/>
        <v>0.216</v>
      </c>
      <c r="O81" s="10">
        <f t="shared" si="21"/>
        <v>-4.40251572327044E-2</v>
      </c>
    </row>
    <row r="82" spans="1:16" x14ac:dyDescent="0.2">
      <c r="A82" s="38" t="s">
        <v>148</v>
      </c>
      <c r="B82" s="46">
        <v>122</v>
      </c>
      <c r="C82" s="46">
        <v>113</v>
      </c>
      <c r="D82" s="46">
        <v>109</v>
      </c>
      <c r="E82" s="46">
        <v>109</v>
      </c>
      <c r="F82" s="46">
        <v>151</v>
      </c>
      <c r="G82" s="46">
        <v>100</v>
      </c>
      <c r="H82" s="46">
        <v>110</v>
      </c>
      <c r="I82" s="46">
        <v>104</v>
      </c>
      <c r="J82" s="46">
        <v>98</v>
      </c>
      <c r="K82" s="46">
        <v>97</v>
      </c>
      <c r="L82" s="44">
        <f t="shared" si="11"/>
        <v>-1</v>
      </c>
      <c r="M82" s="45">
        <f t="shared" si="12"/>
        <v>-1.020408163265306E-2</v>
      </c>
      <c r="N82" s="43">
        <f t="shared" si="20"/>
        <v>-0.03</v>
      </c>
      <c r="O82" s="59">
        <f t="shared" si="21"/>
        <v>-0.20491803278688525</v>
      </c>
      <c r="P82" s="72"/>
    </row>
    <row r="83" spans="1:16" x14ac:dyDescent="0.2">
      <c r="A83" s="22" t="s">
        <v>93</v>
      </c>
      <c r="B83" s="29">
        <v>63</v>
      </c>
      <c r="C83" s="29">
        <v>52</v>
      </c>
      <c r="D83" s="29">
        <v>232</v>
      </c>
      <c r="E83" s="29">
        <v>41</v>
      </c>
      <c r="F83" s="29">
        <v>42</v>
      </c>
      <c r="G83" s="29">
        <v>42</v>
      </c>
      <c r="H83" s="29">
        <v>39</v>
      </c>
      <c r="I83" s="29">
        <v>32</v>
      </c>
      <c r="J83" s="29">
        <v>35</v>
      </c>
      <c r="K83" s="29">
        <v>29</v>
      </c>
      <c r="L83" s="12">
        <f t="shared" si="11"/>
        <v>-6</v>
      </c>
      <c r="M83" s="14">
        <f t="shared" si="12"/>
        <v>-0.17142857142857143</v>
      </c>
      <c r="N83" s="10">
        <f t="shared" si="20"/>
        <v>-0.30952380952380953</v>
      </c>
      <c r="O83" s="10">
        <f t="shared" si="21"/>
        <v>-0.53968253968253965</v>
      </c>
    </row>
    <row r="84" spans="1:16" x14ac:dyDescent="0.2">
      <c r="A84" s="6"/>
      <c r="B84" s="5"/>
      <c r="C84" s="5"/>
      <c r="D84" s="5"/>
      <c r="E84" s="5"/>
      <c r="F84" s="24"/>
      <c r="G84" s="24"/>
      <c r="H84" s="24"/>
      <c r="I84" s="24"/>
      <c r="J84" s="24"/>
      <c r="K84" s="24"/>
      <c r="L84" s="12"/>
      <c r="M84" s="14"/>
      <c r="N84" s="10"/>
      <c r="O84" s="10"/>
    </row>
    <row r="85" spans="1:16" x14ac:dyDescent="0.2">
      <c r="A85" s="4" t="s">
        <v>6</v>
      </c>
      <c r="B85" s="17">
        <v>421</v>
      </c>
      <c r="C85" s="17">
        <v>382</v>
      </c>
      <c r="D85" s="17">
        <v>365</v>
      </c>
      <c r="E85" s="17">
        <v>352</v>
      </c>
      <c r="F85" s="17">
        <v>308</v>
      </c>
      <c r="G85" s="17">
        <v>305</v>
      </c>
      <c r="H85" s="17">
        <v>293</v>
      </c>
      <c r="I85" s="17">
        <v>315</v>
      </c>
      <c r="J85" s="17">
        <v>345</v>
      </c>
      <c r="K85" s="17">
        <v>318</v>
      </c>
      <c r="L85" s="18">
        <f>K85-J85</f>
        <v>-27</v>
      </c>
      <c r="M85" s="19">
        <f t="shared" si="12"/>
        <v>-7.8260869565217397E-2</v>
      </c>
      <c r="N85" s="20">
        <f t="shared" si="20"/>
        <v>4.2622950819672129E-2</v>
      </c>
      <c r="O85" s="20">
        <f t="shared" si="21"/>
        <v>-0.24465558194774348</v>
      </c>
    </row>
    <row r="86" spans="1:16" ht="12.6" customHeight="1" x14ac:dyDescent="0.2">
      <c r="A86" s="38" t="s">
        <v>26</v>
      </c>
      <c r="B86" s="46">
        <v>96</v>
      </c>
      <c r="C86" s="46">
        <v>86</v>
      </c>
      <c r="D86" s="46">
        <v>85</v>
      </c>
      <c r="E86" s="46">
        <v>68</v>
      </c>
      <c r="F86" s="46">
        <v>72</v>
      </c>
      <c r="G86" s="46">
        <v>81</v>
      </c>
      <c r="H86" s="46">
        <v>77</v>
      </c>
      <c r="I86" s="46">
        <v>83</v>
      </c>
      <c r="J86" s="46">
        <v>106</v>
      </c>
      <c r="K86" s="46">
        <v>95</v>
      </c>
      <c r="L86" s="44">
        <f t="shared" si="11"/>
        <v>-11</v>
      </c>
      <c r="M86" s="45">
        <f t="shared" si="12"/>
        <v>-0.10377358490566038</v>
      </c>
      <c r="N86" s="59">
        <f t="shared" si="20"/>
        <v>0.1728395061728395</v>
      </c>
      <c r="O86" s="59">
        <f t="shared" si="21"/>
        <v>-1.0416666666666666E-2</v>
      </c>
      <c r="P86" s="72"/>
    </row>
    <row r="87" spans="1:16" x14ac:dyDescent="0.2">
      <c r="A87" s="22" t="s">
        <v>58</v>
      </c>
      <c r="B87" s="29">
        <v>65</v>
      </c>
      <c r="C87" s="29">
        <v>63</v>
      </c>
      <c r="D87" s="29">
        <v>68</v>
      </c>
      <c r="E87" s="29">
        <v>72</v>
      </c>
      <c r="F87" s="29">
        <v>63</v>
      </c>
      <c r="G87" s="29">
        <v>60</v>
      </c>
      <c r="H87" s="29">
        <v>63</v>
      </c>
      <c r="I87" s="29">
        <v>85</v>
      </c>
      <c r="J87" s="29">
        <v>77</v>
      </c>
      <c r="K87" s="29">
        <v>58</v>
      </c>
      <c r="L87" s="12">
        <f t="shared" ref="L87:L148" si="22">K87-J87</f>
        <v>-19</v>
      </c>
      <c r="M87" s="14">
        <f t="shared" ref="M87:M148" si="23">IFERROR((K87-J87)/J87,"n/a")</f>
        <v>-0.24675324675324675</v>
      </c>
      <c r="N87" s="10">
        <f t="shared" si="20"/>
        <v>-3.3333333333333333E-2</v>
      </c>
      <c r="O87" s="10">
        <f t="shared" si="21"/>
        <v>-0.1076923076923077</v>
      </c>
    </row>
    <row r="88" spans="1:16" x14ac:dyDescent="0.2">
      <c r="A88" s="38" t="s">
        <v>127</v>
      </c>
      <c r="B88" s="46">
        <v>0</v>
      </c>
      <c r="C88" s="46">
        <v>0</v>
      </c>
      <c r="D88" s="46">
        <v>0</v>
      </c>
      <c r="E88" s="46">
        <v>0</v>
      </c>
      <c r="F88" s="46">
        <v>0</v>
      </c>
      <c r="G88" s="46">
        <v>2</v>
      </c>
      <c r="H88" s="46">
        <v>4</v>
      </c>
      <c r="I88" s="46">
        <v>8</v>
      </c>
      <c r="J88" s="46">
        <v>17</v>
      </c>
      <c r="K88" s="46">
        <v>12</v>
      </c>
      <c r="L88" s="44">
        <f t="shared" si="22"/>
        <v>-5</v>
      </c>
      <c r="M88" s="45">
        <f t="shared" si="23"/>
        <v>-0.29411764705882354</v>
      </c>
      <c r="N88" s="43">
        <f t="shared" si="20"/>
        <v>5</v>
      </c>
      <c r="O88" s="59" t="str">
        <f t="shared" si="21"/>
        <v>n/a</v>
      </c>
      <c r="P88" s="72"/>
    </row>
    <row r="89" spans="1:16" x14ac:dyDescent="0.2">
      <c r="A89" s="22" t="s">
        <v>27</v>
      </c>
      <c r="B89" s="29">
        <v>99</v>
      </c>
      <c r="C89" s="29">
        <v>91</v>
      </c>
      <c r="D89" s="29">
        <v>83</v>
      </c>
      <c r="E89" s="29">
        <v>80</v>
      </c>
      <c r="F89" s="29">
        <v>76</v>
      </c>
      <c r="G89" s="29">
        <v>67</v>
      </c>
      <c r="H89" s="29">
        <v>67</v>
      </c>
      <c r="I89" s="29">
        <v>66</v>
      </c>
      <c r="J89" s="29">
        <v>64</v>
      </c>
      <c r="K89" s="29">
        <v>65</v>
      </c>
      <c r="L89" s="12">
        <f t="shared" si="22"/>
        <v>1</v>
      </c>
      <c r="M89" s="14">
        <f t="shared" si="23"/>
        <v>1.5625E-2</v>
      </c>
      <c r="N89" s="10">
        <f t="shared" si="20"/>
        <v>-2.9850746268656716E-2</v>
      </c>
      <c r="O89" s="10">
        <f t="shared" si="21"/>
        <v>-0.34343434343434343</v>
      </c>
    </row>
    <row r="90" spans="1:16" x14ac:dyDescent="0.2">
      <c r="A90" s="38" t="s">
        <v>59</v>
      </c>
      <c r="B90" s="46">
        <v>30</v>
      </c>
      <c r="C90" s="46">
        <v>28</v>
      </c>
      <c r="D90" s="46">
        <v>18</v>
      </c>
      <c r="E90" s="46">
        <v>23</v>
      </c>
      <c r="F90" s="46">
        <v>13</v>
      </c>
      <c r="G90" s="46">
        <v>17</v>
      </c>
      <c r="H90" s="46">
        <v>18</v>
      </c>
      <c r="I90" s="46">
        <v>12</v>
      </c>
      <c r="J90" s="46">
        <v>14</v>
      </c>
      <c r="K90" s="46">
        <v>14</v>
      </c>
      <c r="L90" s="44">
        <f t="shared" si="22"/>
        <v>0</v>
      </c>
      <c r="M90" s="45">
        <f t="shared" si="23"/>
        <v>0</v>
      </c>
      <c r="N90" s="43">
        <f t="shared" si="20"/>
        <v>-0.17647058823529413</v>
      </c>
      <c r="O90" s="59">
        <f t="shared" si="21"/>
        <v>-0.53333333333333333</v>
      </c>
      <c r="P90" s="72"/>
    </row>
    <row r="91" spans="1:16" x14ac:dyDescent="0.2">
      <c r="A91" s="22" t="s">
        <v>60</v>
      </c>
      <c r="B91" s="29">
        <v>0</v>
      </c>
      <c r="C91" s="29">
        <v>0</v>
      </c>
      <c r="D91" s="29">
        <v>1</v>
      </c>
      <c r="E91" s="29">
        <v>0</v>
      </c>
      <c r="F91" s="29">
        <v>1</v>
      </c>
      <c r="G91" s="29">
        <v>2</v>
      </c>
      <c r="H91" s="29">
        <v>0</v>
      </c>
      <c r="I91" s="29">
        <v>0</v>
      </c>
      <c r="J91" s="29">
        <v>0</v>
      </c>
      <c r="K91" s="29">
        <v>1</v>
      </c>
      <c r="L91" s="12">
        <f t="shared" si="22"/>
        <v>1</v>
      </c>
      <c r="M91" s="14" t="str">
        <f t="shared" si="23"/>
        <v>n/a</v>
      </c>
      <c r="N91" s="10">
        <f t="shared" si="20"/>
        <v>-0.5</v>
      </c>
      <c r="O91" s="10" t="str">
        <f t="shared" si="21"/>
        <v>n/a</v>
      </c>
    </row>
    <row r="92" spans="1:16" x14ac:dyDescent="0.2">
      <c r="A92" s="38" t="s">
        <v>121</v>
      </c>
      <c r="B92" s="46">
        <v>7</v>
      </c>
      <c r="C92" s="46">
        <v>4</v>
      </c>
      <c r="D92" s="46">
        <v>6</v>
      </c>
      <c r="E92" s="46">
        <v>3</v>
      </c>
      <c r="F92" s="46">
        <v>1</v>
      </c>
      <c r="G92" s="46">
        <v>1</v>
      </c>
      <c r="H92" s="46">
        <v>1</v>
      </c>
      <c r="I92" s="46">
        <v>3</v>
      </c>
      <c r="J92" s="46">
        <v>1</v>
      </c>
      <c r="K92" s="46">
        <v>2</v>
      </c>
      <c r="L92" s="44">
        <f t="shared" si="22"/>
        <v>1</v>
      </c>
      <c r="M92" s="45">
        <f t="shared" si="23"/>
        <v>1</v>
      </c>
      <c r="N92" s="43">
        <f t="shared" si="20"/>
        <v>1</v>
      </c>
      <c r="O92" s="59">
        <f t="shared" si="21"/>
        <v>-0.7142857142857143</v>
      </c>
      <c r="P92" s="72"/>
    </row>
    <row r="93" spans="1:16" x14ac:dyDescent="0.2">
      <c r="A93" s="22" t="s">
        <v>152</v>
      </c>
      <c r="B93" s="29">
        <v>54</v>
      </c>
      <c r="C93" s="29">
        <v>43</v>
      </c>
      <c r="D93" s="29">
        <v>48</v>
      </c>
      <c r="E93" s="29">
        <v>60</v>
      </c>
      <c r="F93" s="29">
        <v>41</v>
      </c>
      <c r="G93" s="29">
        <v>40</v>
      </c>
      <c r="H93" s="29">
        <v>38</v>
      </c>
      <c r="I93" s="29">
        <v>25</v>
      </c>
      <c r="J93" s="29">
        <v>29</v>
      </c>
      <c r="K93" s="29">
        <v>27</v>
      </c>
      <c r="L93" s="12">
        <f t="shared" si="22"/>
        <v>-2</v>
      </c>
      <c r="M93" s="14">
        <f t="shared" si="23"/>
        <v>-6.8965517241379309E-2</v>
      </c>
      <c r="N93" s="10">
        <f t="shared" si="20"/>
        <v>-0.32500000000000001</v>
      </c>
      <c r="O93" s="10">
        <f t="shared" si="21"/>
        <v>-0.5</v>
      </c>
    </row>
    <row r="94" spans="1:16" ht="12.6" customHeight="1" x14ac:dyDescent="0.2">
      <c r="A94" s="38" t="s">
        <v>153</v>
      </c>
      <c r="B94" s="46">
        <v>0</v>
      </c>
      <c r="C94" s="46">
        <v>0</v>
      </c>
      <c r="D94" s="46">
        <v>0</v>
      </c>
      <c r="E94" s="46">
        <v>0</v>
      </c>
      <c r="F94" s="46">
        <v>0</v>
      </c>
      <c r="G94" s="46">
        <v>0</v>
      </c>
      <c r="H94" s="46">
        <v>0</v>
      </c>
      <c r="I94" s="46">
        <v>15</v>
      </c>
      <c r="J94" s="46">
        <v>15</v>
      </c>
      <c r="K94" s="46">
        <v>15</v>
      </c>
      <c r="L94" s="44">
        <f t="shared" si="22"/>
        <v>0</v>
      </c>
      <c r="M94" s="45">
        <f t="shared" si="23"/>
        <v>0</v>
      </c>
      <c r="N94" s="59" t="str">
        <f t="shared" si="20"/>
        <v>n/a</v>
      </c>
      <c r="O94" s="59" t="str">
        <f t="shared" si="21"/>
        <v>n/a</v>
      </c>
      <c r="P94" s="72"/>
    </row>
    <row r="95" spans="1:16" ht="12.6" customHeight="1" x14ac:dyDescent="0.2">
      <c r="A95" s="22" t="s">
        <v>28</v>
      </c>
      <c r="B95" s="29">
        <v>18</v>
      </c>
      <c r="C95" s="29">
        <v>19</v>
      </c>
      <c r="D95" s="29">
        <v>17</v>
      </c>
      <c r="E95" s="29">
        <v>18</v>
      </c>
      <c r="F95" s="29">
        <v>11</v>
      </c>
      <c r="G95" s="29">
        <v>11</v>
      </c>
      <c r="H95" s="29">
        <v>7</v>
      </c>
      <c r="I95" s="29">
        <v>10</v>
      </c>
      <c r="J95" s="29">
        <v>15</v>
      </c>
      <c r="K95" s="29">
        <v>19</v>
      </c>
      <c r="L95" s="12">
        <f t="shared" si="22"/>
        <v>4</v>
      </c>
      <c r="M95" s="14">
        <f t="shared" si="23"/>
        <v>0.26666666666666666</v>
      </c>
      <c r="N95" s="10">
        <f t="shared" si="20"/>
        <v>0.72727272727272729</v>
      </c>
      <c r="O95" s="10">
        <f t="shared" si="21"/>
        <v>5.5555555555555552E-2</v>
      </c>
    </row>
    <row r="96" spans="1:16" x14ac:dyDescent="0.2">
      <c r="A96" s="38" t="s">
        <v>29</v>
      </c>
      <c r="B96" s="46">
        <v>24</v>
      </c>
      <c r="C96" s="46">
        <v>26</v>
      </c>
      <c r="D96" s="46">
        <v>28</v>
      </c>
      <c r="E96" s="46">
        <v>15</v>
      </c>
      <c r="F96" s="46">
        <v>12</v>
      </c>
      <c r="G96" s="46">
        <v>12</v>
      </c>
      <c r="H96" s="46">
        <v>9</v>
      </c>
      <c r="I96" s="46">
        <v>4</v>
      </c>
      <c r="J96" s="46">
        <v>4</v>
      </c>
      <c r="K96" s="46">
        <v>4</v>
      </c>
      <c r="L96" s="44">
        <f t="shared" si="22"/>
        <v>0</v>
      </c>
      <c r="M96" s="45">
        <f t="shared" si="23"/>
        <v>0</v>
      </c>
      <c r="N96" s="43">
        <f t="shared" si="20"/>
        <v>-0.66666666666666663</v>
      </c>
      <c r="O96" s="59">
        <f t="shared" si="21"/>
        <v>-0.83333333333333337</v>
      </c>
      <c r="P96" s="72"/>
    </row>
    <row r="97" spans="1:16" x14ac:dyDescent="0.2">
      <c r="A97" s="6" t="s">
        <v>119</v>
      </c>
      <c r="B97" s="5">
        <v>9</v>
      </c>
      <c r="C97" s="5">
        <v>5</v>
      </c>
      <c r="D97" s="5">
        <v>6</v>
      </c>
      <c r="E97" s="5">
        <v>4</v>
      </c>
      <c r="F97" s="5">
        <v>3</v>
      </c>
      <c r="G97" s="5">
        <v>3</v>
      </c>
      <c r="H97" s="5">
        <v>2</v>
      </c>
      <c r="I97" s="5">
        <v>2</v>
      </c>
      <c r="J97" s="5">
        <v>1</v>
      </c>
      <c r="K97" s="5">
        <v>3</v>
      </c>
      <c r="L97" s="12">
        <f t="shared" ref="L97" si="24">K97-J97</f>
        <v>2</v>
      </c>
      <c r="M97" s="14">
        <f t="shared" ref="M97" si="25">IFERROR((K97-J97)/J97,"n/a")</f>
        <v>2</v>
      </c>
      <c r="N97" s="10">
        <f t="shared" si="20"/>
        <v>0</v>
      </c>
      <c r="O97" s="10">
        <f t="shared" si="21"/>
        <v>-0.66666666666666663</v>
      </c>
    </row>
    <row r="98" spans="1:16" x14ac:dyDescent="0.2">
      <c r="A98" s="55" t="s">
        <v>98</v>
      </c>
      <c r="B98" s="56">
        <v>19</v>
      </c>
      <c r="C98" s="56">
        <v>17</v>
      </c>
      <c r="D98" s="56">
        <v>5</v>
      </c>
      <c r="E98" s="56">
        <v>9</v>
      </c>
      <c r="F98" s="56">
        <v>15</v>
      </c>
      <c r="G98" s="56">
        <v>9</v>
      </c>
      <c r="H98" s="56">
        <v>7</v>
      </c>
      <c r="I98" s="56">
        <v>2</v>
      </c>
      <c r="J98" s="56">
        <v>2</v>
      </c>
      <c r="K98" s="56">
        <v>3</v>
      </c>
      <c r="L98" s="57">
        <f t="shared" ref="L98" si="26">K98-J98</f>
        <v>1</v>
      </c>
      <c r="M98" s="58">
        <f t="shared" ref="M98" si="27">IFERROR((K98-J98)/J98,"n/a")</f>
        <v>0.5</v>
      </c>
      <c r="N98" s="59">
        <f t="shared" si="20"/>
        <v>-0.66666666666666663</v>
      </c>
      <c r="O98" s="59">
        <f t="shared" si="21"/>
        <v>-0.84210526315789469</v>
      </c>
      <c r="P98" s="72"/>
    </row>
    <row r="99" spans="1:16" x14ac:dyDescent="0.2">
      <c r="A99" s="6"/>
      <c r="B99" s="5"/>
      <c r="C99" s="5"/>
      <c r="D99" s="5"/>
      <c r="E99" s="5"/>
      <c r="F99" s="5"/>
      <c r="G99" s="5"/>
      <c r="H99" s="5"/>
      <c r="I99" s="5"/>
      <c r="J99" s="5"/>
      <c r="K99" s="5"/>
      <c r="L99" s="12"/>
      <c r="M99" s="14"/>
      <c r="N99" s="10"/>
      <c r="O99" s="10"/>
    </row>
    <row r="100" spans="1:16" x14ac:dyDescent="0.2">
      <c r="A100" s="4" t="s">
        <v>7</v>
      </c>
      <c r="B100" s="17">
        <v>845</v>
      </c>
      <c r="C100" s="17">
        <v>835</v>
      </c>
      <c r="D100" s="17">
        <v>844</v>
      </c>
      <c r="E100" s="17">
        <v>783</v>
      </c>
      <c r="F100" s="17">
        <v>736</v>
      </c>
      <c r="G100" s="17">
        <v>734</v>
      </c>
      <c r="H100" s="17">
        <v>700</v>
      </c>
      <c r="I100" s="17">
        <v>694</v>
      </c>
      <c r="J100" s="17">
        <v>714</v>
      </c>
      <c r="K100" s="17">
        <v>712</v>
      </c>
      <c r="L100" s="18">
        <f>K100-J100</f>
        <v>-2</v>
      </c>
      <c r="M100" s="19">
        <f t="shared" si="23"/>
        <v>-2.8011204481792717E-3</v>
      </c>
      <c r="N100" s="20">
        <f t="shared" si="20"/>
        <v>-2.9972752043596729E-2</v>
      </c>
      <c r="O100" s="20">
        <f t="shared" si="21"/>
        <v>-0.15739644970414202</v>
      </c>
    </row>
    <row r="101" spans="1:16" x14ac:dyDescent="0.2">
      <c r="A101" s="38" t="s">
        <v>136</v>
      </c>
      <c r="B101" s="46">
        <v>356</v>
      </c>
      <c r="C101" s="46">
        <v>406</v>
      </c>
      <c r="D101" s="46">
        <v>415</v>
      </c>
      <c r="E101" s="46">
        <v>399</v>
      </c>
      <c r="F101" s="46">
        <v>386</v>
      </c>
      <c r="G101" s="46">
        <v>386</v>
      </c>
      <c r="H101" s="46">
        <v>372</v>
      </c>
      <c r="I101" s="46">
        <v>363</v>
      </c>
      <c r="J101" s="46">
        <v>363</v>
      </c>
      <c r="K101" s="46">
        <v>355</v>
      </c>
      <c r="L101" s="44">
        <f t="shared" si="22"/>
        <v>-8</v>
      </c>
      <c r="M101" s="45">
        <f t="shared" si="23"/>
        <v>-2.2038567493112948E-2</v>
      </c>
      <c r="N101" s="43">
        <f t="shared" si="20"/>
        <v>-8.0310880829015538E-2</v>
      </c>
      <c r="O101" s="59">
        <f t="shared" si="21"/>
        <v>-2.8089887640449437E-3</v>
      </c>
      <c r="P101" s="72"/>
    </row>
    <row r="102" spans="1:16" x14ac:dyDescent="0.2">
      <c r="A102" s="22" t="s">
        <v>62</v>
      </c>
      <c r="B102" s="29">
        <v>27</v>
      </c>
      <c r="C102" s="29">
        <v>25</v>
      </c>
      <c r="D102" s="29">
        <v>31</v>
      </c>
      <c r="E102" s="29">
        <v>27</v>
      </c>
      <c r="F102" s="29">
        <v>24</v>
      </c>
      <c r="G102" s="29">
        <v>16</v>
      </c>
      <c r="H102" s="29">
        <v>18</v>
      </c>
      <c r="I102" s="29">
        <v>22</v>
      </c>
      <c r="J102" s="29">
        <v>35</v>
      </c>
      <c r="K102" s="29">
        <v>34</v>
      </c>
      <c r="L102" s="12">
        <f t="shared" si="22"/>
        <v>-1</v>
      </c>
      <c r="M102" s="14">
        <f t="shared" si="23"/>
        <v>-2.8571428571428571E-2</v>
      </c>
      <c r="N102" s="10">
        <f t="shared" si="20"/>
        <v>1.125</v>
      </c>
      <c r="O102" s="10">
        <f t="shared" si="21"/>
        <v>0.25925925925925924</v>
      </c>
    </row>
    <row r="103" spans="1:16" x14ac:dyDescent="0.2">
      <c r="A103" s="38" t="s">
        <v>30</v>
      </c>
      <c r="B103" s="46">
        <v>118</v>
      </c>
      <c r="C103" s="46">
        <v>105</v>
      </c>
      <c r="D103" s="46">
        <v>103</v>
      </c>
      <c r="E103" s="46">
        <v>90</v>
      </c>
      <c r="F103" s="46">
        <v>80</v>
      </c>
      <c r="G103" s="46">
        <v>104</v>
      </c>
      <c r="H103" s="46">
        <v>91</v>
      </c>
      <c r="I103" s="46">
        <v>94</v>
      </c>
      <c r="J103" s="46">
        <v>97</v>
      </c>
      <c r="K103" s="46">
        <v>89</v>
      </c>
      <c r="L103" s="44">
        <f t="shared" si="22"/>
        <v>-8</v>
      </c>
      <c r="M103" s="45">
        <f t="shared" si="23"/>
        <v>-8.247422680412371E-2</v>
      </c>
      <c r="N103" s="43">
        <f t="shared" si="20"/>
        <v>-0.14423076923076922</v>
      </c>
      <c r="O103" s="59">
        <f t="shared" si="21"/>
        <v>-0.24576271186440679</v>
      </c>
      <c r="P103" s="72"/>
    </row>
    <row r="104" spans="1:16" x14ac:dyDescent="0.2">
      <c r="A104" s="22" t="s">
        <v>63</v>
      </c>
      <c r="B104" s="29">
        <v>69</v>
      </c>
      <c r="C104" s="29">
        <v>65</v>
      </c>
      <c r="D104" s="29">
        <v>72</v>
      </c>
      <c r="E104" s="29">
        <v>58</v>
      </c>
      <c r="F104" s="29">
        <v>61</v>
      </c>
      <c r="G104" s="29">
        <v>53</v>
      </c>
      <c r="H104" s="29">
        <v>42</v>
      </c>
      <c r="I104" s="29">
        <v>42</v>
      </c>
      <c r="J104" s="29">
        <v>43</v>
      </c>
      <c r="K104" s="29">
        <v>45</v>
      </c>
      <c r="L104" s="12">
        <f t="shared" si="22"/>
        <v>2</v>
      </c>
      <c r="M104" s="14">
        <f t="shared" si="23"/>
        <v>4.6511627906976744E-2</v>
      </c>
      <c r="N104" s="10">
        <f t="shared" si="20"/>
        <v>-0.15094339622641509</v>
      </c>
      <c r="O104" s="10">
        <f t="shared" si="21"/>
        <v>-0.34782608695652173</v>
      </c>
    </row>
    <row r="105" spans="1:16" x14ac:dyDescent="0.2">
      <c r="A105" s="38" t="s">
        <v>64</v>
      </c>
      <c r="B105" s="46">
        <v>8</v>
      </c>
      <c r="C105" s="46">
        <v>8</v>
      </c>
      <c r="D105" s="46">
        <v>6</v>
      </c>
      <c r="E105" s="46">
        <v>6</v>
      </c>
      <c r="F105" s="46">
        <v>7</v>
      </c>
      <c r="G105" s="46">
        <v>9</v>
      </c>
      <c r="H105" s="46">
        <v>4</v>
      </c>
      <c r="I105" s="46">
        <v>7</v>
      </c>
      <c r="J105" s="46">
        <v>5</v>
      </c>
      <c r="K105" s="46">
        <v>7</v>
      </c>
      <c r="L105" s="44">
        <f t="shared" si="22"/>
        <v>2</v>
      </c>
      <c r="M105" s="45">
        <f t="shared" si="23"/>
        <v>0.4</v>
      </c>
      <c r="N105" s="43">
        <f t="shared" si="20"/>
        <v>-0.22222222222222221</v>
      </c>
      <c r="O105" s="59">
        <f t="shared" si="21"/>
        <v>-0.125</v>
      </c>
      <c r="P105" s="72"/>
    </row>
    <row r="106" spans="1:16" x14ac:dyDescent="0.2">
      <c r="A106" s="22" t="s">
        <v>65</v>
      </c>
      <c r="B106" s="29">
        <v>24</v>
      </c>
      <c r="C106" s="29">
        <v>20</v>
      </c>
      <c r="D106" s="29">
        <v>15</v>
      </c>
      <c r="E106" s="29">
        <v>14</v>
      </c>
      <c r="F106" s="29">
        <v>22</v>
      </c>
      <c r="G106" s="29">
        <v>15</v>
      </c>
      <c r="H106" s="29">
        <v>12</v>
      </c>
      <c r="I106" s="29">
        <v>12</v>
      </c>
      <c r="J106" s="29">
        <v>14</v>
      </c>
      <c r="K106" s="29">
        <v>15</v>
      </c>
      <c r="L106" s="12">
        <f t="shared" si="22"/>
        <v>1</v>
      </c>
      <c r="M106" s="14">
        <f t="shared" si="23"/>
        <v>7.1428571428571425E-2</v>
      </c>
      <c r="N106" s="10">
        <f t="shared" si="20"/>
        <v>0</v>
      </c>
      <c r="O106" s="10">
        <f t="shared" si="21"/>
        <v>-0.375</v>
      </c>
    </row>
    <row r="107" spans="1:16" ht="12.6" customHeight="1" x14ac:dyDescent="0.2">
      <c r="A107" s="38" t="s">
        <v>31</v>
      </c>
      <c r="B107" s="46">
        <v>57</v>
      </c>
      <c r="C107" s="46">
        <v>36</v>
      </c>
      <c r="D107" s="46">
        <v>39</v>
      </c>
      <c r="E107" s="46">
        <v>26</v>
      </c>
      <c r="F107" s="46">
        <v>20</v>
      </c>
      <c r="G107" s="46">
        <v>27</v>
      </c>
      <c r="H107" s="46">
        <v>23</v>
      </c>
      <c r="I107" s="46">
        <v>19</v>
      </c>
      <c r="J107" s="46">
        <v>26</v>
      </c>
      <c r="K107" s="46">
        <v>18</v>
      </c>
      <c r="L107" s="44">
        <f t="shared" si="22"/>
        <v>-8</v>
      </c>
      <c r="M107" s="45">
        <f t="shared" si="23"/>
        <v>-0.30769230769230771</v>
      </c>
      <c r="N107" s="43">
        <f t="shared" si="20"/>
        <v>-0.33333333333333331</v>
      </c>
      <c r="O107" s="59">
        <f t="shared" si="21"/>
        <v>-0.68421052631578949</v>
      </c>
      <c r="P107" s="72"/>
    </row>
    <row r="108" spans="1:16" x14ac:dyDescent="0.2">
      <c r="A108" s="22" t="s">
        <v>146</v>
      </c>
      <c r="B108" s="29">
        <v>37</v>
      </c>
      <c r="C108" s="29">
        <v>24</v>
      </c>
      <c r="D108" s="29">
        <v>21</v>
      </c>
      <c r="E108" s="29">
        <v>15</v>
      </c>
      <c r="F108" s="29">
        <v>12</v>
      </c>
      <c r="G108" s="29">
        <v>7</v>
      </c>
      <c r="H108" s="29">
        <v>8</v>
      </c>
      <c r="I108" s="29">
        <v>10</v>
      </c>
      <c r="J108" s="29">
        <v>5</v>
      </c>
      <c r="K108" s="29">
        <v>13</v>
      </c>
      <c r="L108" s="12">
        <f t="shared" si="22"/>
        <v>8</v>
      </c>
      <c r="M108" s="14">
        <f t="shared" si="23"/>
        <v>1.6</v>
      </c>
      <c r="N108" s="10">
        <f t="shared" si="20"/>
        <v>0.8571428571428571</v>
      </c>
      <c r="O108" s="10">
        <f t="shared" si="21"/>
        <v>-0.64864864864864868</v>
      </c>
    </row>
    <row r="109" spans="1:16" x14ac:dyDescent="0.2">
      <c r="A109" s="38" t="s">
        <v>32</v>
      </c>
      <c r="B109" s="46">
        <v>84</v>
      </c>
      <c r="C109" s="46">
        <v>82</v>
      </c>
      <c r="D109" s="46">
        <v>87</v>
      </c>
      <c r="E109" s="46">
        <v>85</v>
      </c>
      <c r="F109" s="46">
        <v>69</v>
      </c>
      <c r="G109" s="46">
        <v>58</v>
      </c>
      <c r="H109" s="46">
        <v>69</v>
      </c>
      <c r="I109" s="46">
        <v>60</v>
      </c>
      <c r="J109" s="46">
        <v>63</v>
      </c>
      <c r="K109" s="46">
        <v>68</v>
      </c>
      <c r="L109" s="44">
        <f t="shared" si="22"/>
        <v>5</v>
      </c>
      <c r="M109" s="45">
        <f t="shared" si="23"/>
        <v>7.9365079365079361E-2</v>
      </c>
      <c r="N109" s="43">
        <f t="shared" si="20"/>
        <v>0.17241379310344829</v>
      </c>
      <c r="O109" s="59">
        <f t="shared" si="21"/>
        <v>-0.19047619047619047</v>
      </c>
      <c r="P109" s="72"/>
    </row>
    <row r="110" spans="1:16" x14ac:dyDescent="0.2">
      <c r="A110" s="22" t="s">
        <v>33</v>
      </c>
      <c r="B110" s="29">
        <v>9</v>
      </c>
      <c r="C110" s="29">
        <v>11</v>
      </c>
      <c r="D110" s="29">
        <v>10</v>
      </c>
      <c r="E110" s="29">
        <v>10</v>
      </c>
      <c r="F110" s="29">
        <v>7</v>
      </c>
      <c r="G110" s="29">
        <v>9</v>
      </c>
      <c r="H110" s="29">
        <v>8</v>
      </c>
      <c r="I110" s="29">
        <v>7</v>
      </c>
      <c r="J110" s="29">
        <v>7</v>
      </c>
      <c r="K110" s="29">
        <v>6</v>
      </c>
      <c r="L110" s="12">
        <f t="shared" si="22"/>
        <v>-1</v>
      </c>
      <c r="M110" s="14">
        <f t="shared" si="23"/>
        <v>-0.14285714285714285</v>
      </c>
      <c r="N110" s="10">
        <f t="shared" si="20"/>
        <v>-0.33333333333333331</v>
      </c>
      <c r="O110" s="10">
        <f t="shared" si="21"/>
        <v>-0.33333333333333331</v>
      </c>
    </row>
    <row r="111" spans="1:16" x14ac:dyDescent="0.2">
      <c r="A111" s="38" t="s">
        <v>137</v>
      </c>
      <c r="B111" s="46">
        <v>0</v>
      </c>
      <c r="C111" s="46">
        <v>0</v>
      </c>
      <c r="D111" s="46">
        <v>0</v>
      </c>
      <c r="E111" s="46">
        <v>0</v>
      </c>
      <c r="F111" s="46">
        <v>0</v>
      </c>
      <c r="G111" s="46">
        <v>3</v>
      </c>
      <c r="H111" s="46">
        <v>7</v>
      </c>
      <c r="I111" s="46">
        <v>23</v>
      </c>
      <c r="J111" s="46">
        <v>14</v>
      </c>
      <c r="K111" s="46">
        <v>17</v>
      </c>
      <c r="L111" s="44">
        <f t="shared" si="22"/>
        <v>3</v>
      </c>
      <c r="M111" s="45">
        <f t="shared" si="23"/>
        <v>0.21428571428571427</v>
      </c>
      <c r="N111" s="43">
        <f t="shared" si="20"/>
        <v>4.666666666666667</v>
      </c>
      <c r="O111" s="59" t="str">
        <f t="shared" si="21"/>
        <v>n/a</v>
      </c>
      <c r="P111" s="72"/>
    </row>
    <row r="112" spans="1:16" x14ac:dyDescent="0.2">
      <c r="A112" s="22" t="s">
        <v>138</v>
      </c>
      <c r="B112" s="29">
        <v>4</v>
      </c>
      <c r="C112" s="29">
        <v>7</v>
      </c>
      <c r="D112" s="29">
        <v>5</v>
      </c>
      <c r="E112" s="29">
        <v>8</v>
      </c>
      <c r="F112" s="29">
        <v>8</v>
      </c>
      <c r="G112" s="29">
        <v>7</v>
      </c>
      <c r="H112" s="29">
        <v>4</v>
      </c>
      <c r="I112" s="29">
        <v>2</v>
      </c>
      <c r="J112" s="29">
        <v>3</v>
      </c>
      <c r="K112" s="29">
        <v>1</v>
      </c>
      <c r="L112" s="12">
        <f t="shared" si="22"/>
        <v>-2</v>
      </c>
      <c r="M112" s="14">
        <f t="shared" si="23"/>
        <v>-0.66666666666666663</v>
      </c>
      <c r="N112" s="10">
        <f t="shared" si="20"/>
        <v>-0.8571428571428571</v>
      </c>
      <c r="O112" s="10">
        <f t="shared" si="21"/>
        <v>-0.75</v>
      </c>
    </row>
    <row r="113" spans="1:16" x14ac:dyDescent="0.2">
      <c r="A113" s="47" t="s">
        <v>139</v>
      </c>
      <c r="B113" s="48">
        <v>52</v>
      </c>
      <c r="C113" s="48">
        <v>46</v>
      </c>
      <c r="D113" s="48">
        <v>40</v>
      </c>
      <c r="E113" s="48">
        <v>45</v>
      </c>
      <c r="F113" s="49">
        <v>40</v>
      </c>
      <c r="G113" s="49">
        <v>40</v>
      </c>
      <c r="H113" s="49">
        <v>42</v>
      </c>
      <c r="I113" s="49">
        <v>33</v>
      </c>
      <c r="J113" s="49">
        <v>39</v>
      </c>
      <c r="K113" s="49">
        <v>44</v>
      </c>
      <c r="L113" s="44">
        <f t="shared" si="22"/>
        <v>5</v>
      </c>
      <c r="M113" s="45">
        <f t="shared" si="23"/>
        <v>0.12820512820512819</v>
      </c>
      <c r="N113" s="43">
        <f t="shared" si="20"/>
        <v>0.1</v>
      </c>
      <c r="O113" s="59">
        <f t="shared" si="21"/>
        <v>-0.15384615384615385</v>
      </c>
      <c r="P113" s="72"/>
    </row>
    <row r="114" spans="1:16" x14ac:dyDescent="0.2">
      <c r="A114" s="6"/>
      <c r="B114" s="5"/>
      <c r="C114" s="5"/>
      <c r="D114" s="5"/>
      <c r="E114" s="5"/>
      <c r="F114" s="24"/>
      <c r="G114" s="24"/>
      <c r="H114" s="24"/>
      <c r="I114" s="24"/>
      <c r="J114" s="24"/>
      <c r="K114" s="24"/>
      <c r="L114" s="12"/>
      <c r="M114" s="14"/>
      <c r="N114" s="10"/>
      <c r="O114" s="10"/>
    </row>
    <row r="115" spans="1:16" x14ac:dyDescent="0.2">
      <c r="A115" s="4" t="s">
        <v>8</v>
      </c>
      <c r="B115" s="17">
        <v>2014</v>
      </c>
      <c r="C115" s="17">
        <v>2085</v>
      </c>
      <c r="D115" s="17">
        <v>2052</v>
      </c>
      <c r="E115" s="17">
        <v>2061</v>
      </c>
      <c r="F115" s="17">
        <v>2054</v>
      </c>
      <c r="G115" s="17">
        <v>1919</v>
      </c>
      <c r="H115" s="17">
        <v>1880</v>
      </c>
      <c r="I115" s="17">
        <v>1825</v>
      </c>
      <c r="J115" s="17">
        <v>1748</v>
      </c>
      <c r="K115" s="17">
        <v>1795</v>
      </c>
      <c r="L115" s="18">
        <f t="shared" ref="L115" si="28">K115-J115</f>
        <v>47</v>
      </c>
      <c r="M115" s="19">
        <f t="shared" ref="M115" si="29">IFERROR((K115-J115)/J115,"n/a")</f>
        <v>2.6887871853546911E-2</v>
      </c>
      <c r="N115" s="20">
        <f t="shared" si="20"/>
        <v>-6.4616988014590926E-2</v>
      </c>
      <c r="O115" s="20">
        <f t="shared" si="21"/>
        <v>-0.10873882820258193</v>
      </c>
    </row>
    <row r="116" spans="1:16" x14ac:dyDescent="0.2">
      <c r="A116" s="38" t="s">
        <v>34</v>
      </c>
      <c r="B116" s="46">
        <v>95</v>
      </c>
      <c r="C116" s="46">
        <v>98</v>
      </c>
      <c r="D116" s="46">
        <v>103</v>
      </c>
      <c r="E116" s="46">
        <v>88</v>
      </c>
      <c r="F116" s="46">
        <v>82</v>
      </c>
      <c r="G116" s="46">
        <v>78</v>
      </c>
      <c r="H116" s="46">
        <v>80</v>
      </c>
      <c r="I116" s="46">
        <v>84</v>
      </c>
      <c r="J116" s="46">
        <v>80</v>
      </c>
      <c r="K116" s="46">
        <v>65</v>
      </c>
      <c r="L116" s="44">
        <f t="shared" si="22"/>
        <v>-15</v>
      </c>
      <c r="M116" s="45">
        <f t="shared" si="23"/>
        <v>-0.1875</v>
      </c>
      <c r="N116" s="43">
        <f t="shared" si="20"/>
        <v>-0.16666666666666666</v>
      </c>
      <c r="O116" s="59">
        <f t="shared" si="21"/>
        <v>-0.31578947368421051</v>
      </c>
      <c r="P116" s="72"/>
    </row>
    <row r="117" spans="1:16" x14ac:dyDescent="0.2">
      <c r="A117" s="22" t="s">
        <v>35</v>
      </c>
      <c r="B117" s="29">
        <v>97</v>
      </c>
      <c r="C117" s="29">
        <v>100</v>
      </c>
      <c r="D117" s="29">
        <v>98</v>
      </c>
      <c r="E117" s="29">
        <v>114</v>
      </c>
      <c r="F117" s="29">
        <v>108</v>
      </c>
      <c r="G117" s="29">
        <v>80</v>
      </c>
      <c r="H117" s="29">
        <v>65</v>
      </c>
      <c r="I117" s="29">
        <v>80</v>
      </c>
      <c r="J117" s="29">
        <v>66</v>
      </c>
      <c r="K117" s="29">
        <v>60</v>
      </c>
      <c r="L117" s="12">
        <f t="shared" si="22"/>
        <v>-6</v>
      </c>
      <c r="M117" s="14">
        <f t="shared" si="23"/>
        <v>-9.0909090909090912E-2</v>
      </c>
      <c r="N117" s="10">
        <f t="shared" si="20"/>
        <v>-0.25</v>
      </c>
      <c r="O117" s="10">
        <f t="shared" si="21"/>
        <v>-0.38144329896907214</v>
      </c>
    </row>
    <row r="118" spans="1:16" x14ac:dyDescent="0.2">
      <c r="A118" s="38" t="s">
        <v>66</v>
      </c>
      <c r="B118" s="46">
        <v>22</v>
      </c>
      <c r="C118" s="46">
        <v>26</v>
      </c>
      <c r="D118" s="46">
        <v>23</v>
      </c>
      <c r="E118" s="46">
        <v>42</v>
      </c>
      <c r="F118" s="46">
        <v>33</v>
      </c>
      <c r="G118" s="46">
        <v>39</v>
      </c>
      <c r="H118" s="46">
        <v>45</v>
      </c>
      <c r="I118" s="46">
        <v>51</v>
      </c>
      <c r="J118" s="46">
        <v>54</v>
      </c>
      <c r="K118" s="46">
        <v>58</v>
      </c>
      <c r="L118" s="44">
        <f t="shared" si="22"/>
        <v>4</v>
      </c>
      <c r="M118" s="45">
        <f t="shared" si="23"/>
        <v>7.407407407407407E-2</v>
      </c>
      <c r="N118" s="43">
        <f t="shared" si="20"/>
        <v>0.48717948717948717</v>
      </c>
      <c r="O118" s="59">
        <f t="shared" si="21"/>
        <v>1.6363636363636365</v>
      </c>
      <c r="P118" s="72"/>
    </row>
    <row r="119" spans="1:16" ht="12.6" customHeight="1" x14ac:dyDescent="0.2">
      <c r="A119" s="22" t="s">
        <v>67</v>
      </c>
      <c r="B119" s="29">
        <v>30</v>
      </c>
      <c r="C119" s="29">
        <v>43</v>
      </c>
      <c r="D119" s="29">
        <v>41</v>
      </c>
      <c r="E119" s="29">
        <v>33</v>
      </c>
      <c r="F119" s="29">
        <v>29</v>
      </c>
      <c r="G119" s="29">
        <v>25</v>
      </c>
      <c r="H119" s="29">
        <v>24</v>
      </c>
      <c r="I119" s="29">
        <v>12</v>
      </c>
      <c r="J119" s="29">
        <v>3</v>
      </c>
      <c r="K119" s="29">
        <v>1</v>
      </c>
      <c r="L119" s="12">
        <f t="shared" si="22"/>
        <v>-2</v>
      </c>
      <c r="M119" s="14">
        <f t="shared" si="23"/>
        <v>-0.66666666666666663</v>
      </c>
      <c r="N119" s="10">
        <f t="shared" si="20"/>
        <v>-0.96</v>
      </c>
      <c r="O119" s="10">
        <f t="shared" si="21"/>
        <v>-0.96666666666666667</v>
      </c>
    </row>
    <row r="120" spans="1:16" x14ac:dyDescent="0.2">
      <c r="A120" s="38" t="s">
        <v>68</v>
      </c>
      <c r="B120" s="46">
        <v>78</v>
      </c>
      <c r="C120" s="46">
        <v>82</v>
      </c>
      <c r="D120" s="46">
        <v>102</v>
      </c>
      <c r="E120" s="46">
        <v>96</v>
      </c>
      <c r="F120" s="46">
        <v>94</v>
      </c>
      <c r="G120" s="46">
        <v>72</v>
      </c>
      <c r="H120" s="46">
        <v>74</v>
      </c>
      <c r="I120" s="46">
        <v>65</v>
      </c>
      <c r="J120" s="46">
        <v>50</v>
      </c>
      <c r="K120" s="46">
        <v>43</v>
      </c>
      <c r="L120" s="44">
        <f t="shared" si="22"/>
        <v>-7</v>
      </c>
      <c r="M120" s="45">
        <f t="shared" si="23"/>
        <v>-0.14000000000000001</v>
      </c>
      <c r="N120" s="43">
        <f t="shared" si="20"/>
        <v>-0.40277777777777779</v>
      </c>
      <c r="O120" s="59">
        <f t="shared" si="21"/>
        <v>-0.44871794871794873</v>
      </c>
      <c r="P120" s="72"/>
    </row>
    <row r="121" spans="1:16" x14ac:dyDescent="0.2">
      <c r="A121" s="22" t="s">
        <v>175</v>
      </c>
      <c r="B121" s="29">
        <v>5</v>
      </c>
      <c r="C121" s="29">
        <v>7</v>
      </c>
      <c r="D121" s="29">
        <v>10</v>
      </c>
      <c r="E121" s="29">
        <v>20</v>
      </c>
      <c r="F121" s="29">
        <v>30</v>
      </c>
      <c r="G121" s="29">
        <v>17</v>
      </c>
      <c r="H121" s="29">
        <v>17</v>
      </c>
      <c r="I121" s="29">
        <v>17</v>
      </c>
      <c r="J121" s="29">
        <v>20</v>
      </c>
      <c r="K121" s="29">
        <v>16</v>
      </c>
      <c r="L121" s="12">
        <f t="shared" si="22"/>
        <v>-4</v>
      </c>
      <c r="M121" s="14">
        <f t="shared" si="23"/>
        <v>-0.2</v>
      </c>
      <c r="N121" s="10">
        <f t="shared" si="20"/>
        <v>-5.8823529411764705E-2</v>
      </c>
      <c r="O121" s="10">
        <f t="shared" si="21"/>
        <v>2.2000000000000002</v>
      </c>
    </row>
    <row r="122" spans="1:16" x14ac:dyDescent="0.2">
      <c r="A122" s="38" t="s">
        <v>69</v>
      </c>
      <c r="B122" s="46">
        <v>91</v>
      </c>
      <c r="C122" s="46">
        <v>82</v>
      </c>
      <c r="D122" s="46">
        <v>57</v>
      </c>
      <c r="E122" s="46">
        <v>30</v>
      </c>
      <c r="F122" s="46">
        <v>0</v>
      </c>
      <c r="G122" s="46">
        <v>0</v>
      </c>
      <c r="H122" s="46">
        <v>0</v>
      </c>
      <c r="I122" s="46">
        <v>0</v>
      </c>
      <c r="J122" s="46">
        <v>0</v>
      </c>
      <c r="K122" s="46">
        <v>0</v>
      </c>
      <c r="L122" s="44">
        <f t="shared" si="22"/>
        <v>0</v>
      </c>
      <c r="M122" s="45" t="str">
        <f t="shared" si="23"/>
        <v>n/a</v>
      </c>
      <c r="N122" s="43" t="str">
        <f t="shared" si="20"/>
        <v>n/a</v>
      </c>
      <c r="O122" s="59">
        <f t="shared" si="21"/>
        <v>-1</v>
      </c>
      <c r="P122" s="72"/>
    </row>
    <row r="123" spans="1:16" x14ac:dyDescent="0.2">
      <c r="A123" s="22" t="s">
        <v>36</v>
      </c>
      <c r="B123" s="29">
        <v>414</v>
      </c>
      <c r="C123" s="29">
        <v>409</v>
      </c>
      <c r="D123" s="29">
        <v>391</v>
      </c>
      <c r="E123" s="29">
        <v>376</v>
      </c>
      <c r="F123" s="29">
        <v>359</v>
      </c>
      <c r="G123" s="29">
        <v>325</v>
      </c>
      <c r="H123" s="29">
        <v>311</v>
      </c>
      <c r="I123" s="29">
        <v>307</v>
      </c>
      <c r="J123" s="29">
        <v>310</v>
      </c>
      <c r="K123" s="29">
        <v>315</v>
      </c>
      <c r="L123" s="12">
        <f t="shared" si="22"/>
        <v>5</v>
      </c>
      <c r="M123" s="14">
        <f t="shared" si="23"/>
        <v>1.6129032258064516E-2</v>
      </c>
      <c r="N123" s="10">
        <f t="shared" si="20"/>
        <v>-3.0769230769230771E-2</v>
      </c>
      <c r="O123" s="10">
        <f t="shared" si="21"/>
        <v>-0.2391304347826087</v>
      </c>
    </row>
    <row r="124" spans="1:16" x14ac:dyDescent="0.2">
      <c r="A124" s="38" t="s">
        <v>95</v>
      </c>
      <c r="B124" s="46">
        <v>48</v>
      </c>
      <c r="C124" s="46">
        <v>53</v>
      </c>
      <c r="D124" s="46">
        <v>59</v>
      </c>
      <c r="E124" s="46">
        <v>69</v>
      </c>
      <c r="F124" s="46">
        <v>76</v>
      </c>
      <c r="G124" s="46">
        <v>90</v>
      </c>
      <c r="H124" s="46">
        <v>115</v>
      </c>
      <c r="I124" s="46">
        <v>115</v>
      </c>
      <c r="J124" s="46">
        <v>129</v>
      </c>
      <c r="K124" s="46">
        <v>129</v>
      </c>
      <c r="L124" s="44">
        <f t="shared" si="22"/>
        <v>0</v>
      </c>
      <c r="M124" s="45">
        <f t="shared" si="23"/>
        <v>0</v>
      </c>
      <c r="N124" s="43">
        <f t="shared" si="20"/>
        <v>0.43333333333333335</v>
      </c>
      <c r="O124" s="59">
        <f t="shared" si="21"/>
        <v>1.6875</v>
      </c>
      <c r="P124" s="72"/>
    </row>
    <row r="125" spans="1:16" x14ac:dyDescent="0.2">
      <c r="A125" s="22" t="s">
        <v>96</v>
      </c>
      <c r="B125" s="29">
        <v>0</v>
      </c>
      <c r="C125" s="29">
        <v>0</v>
      </c>
      <c r="D125" s="29">
        <v>10</v>
      </c>
      <c r="E125" s="29">
        <v>14</v>
      </c>
      <c r="F125" s="29">
        <v>31</v>
      </c>
      <c r="G125" s="29">
        <v>37</v>
      </c>
      <c r="H125" s="29">
        <v>35</v>
      </c>
      <c r="I125" s="29">
        <v>32</v>
      </c>
      <c r="J125" s="29">
        <v>28</v>
      </c>
      <c r="K125" s="29">
        <v>35</v>
      </c>
      <c r="L125" s="12">
        <f t="shared" si="22"/>
        <v>7</v>
      </c>
      <c r="M125" s="14">
        <f t="shared" si="23"/>
        <v>0.25</v>
      </c>
      <c r="N125" s="10">
        <f t="shared" si="20"/>
        <v>-5.4054054054054057E-2</v>
      </c>
      <c r="O125" s="10" t="str">
        <f t="shared" si="21"/>
        <v>n/a</v>
      </c>
    </row>
    <row r="126" spans="1:16" x14ac:dyDescent="0.2">
      <c r="A126" s="38" t="s">
        <v>37</v>
      </c>
      <c r="B126" s="46">
        <v>82</v>
      </c>
      <c r="C126" s="46">
        <v>91</v>
      </c>
      <c r="D126" s="46">
        <v>88</v>
      </c>
      <c r="E126" s="46">
        <v>120</v>
      </c>
      <c r="F126" s="46">
        <v>102</v>
      </c>
      <c r="G126" s="46">
        <v>99</v>
      </c>
      <c r="H126" s="46">
        <v>108</v>
      </c>
      <c r="I126" s="46">
        <v>97</v>
      </c>
      <c r="J126" s="46">
        <v>94</v>
      </c>
      <c r="K126" s="46">
        <v>109</v>
      </c>
      <c r="L126" s="44">
        <f t="shared" si="22"/>
        <v>15</v>
      </c>
      <c r="M126" s="45">
        <f t="shared" si="23"/>
        <v>0.15957446808510639</v>
      </c>
      <c r="N126" s="43">
        <f t="shared" si="20"/>
        <v>0.10101010101010101</v>
      </c>
      <c r="O126" s="59">
        <f t="shared" si="21"/>
        <v>0.32926829268292684</v>
      </c>
      <c r="P126" s="72"/>
    </row>
    <row r="127" spans="1:16" x14ac:dyDescent="0.2">
      <c r="A127" s="22" t="s">
        <v>38</v>
      </c>
      <c r="B127" s="29">
        <v>436</v>
      </c>
      <c r="C127" s="29">
        <v>478</v>
      </c>
      <c r="D127" s="29">
        <v>478</v>
      </c>
      <c r="E127" s="29">
        <v>510</v>
      </c>
      <c r="F127" s="29">
        <v>520</v>
      </c>
      <c r="G127" s="29">
        <v>517</v>
      </c>
      <c r="H127" s="29">
        <v>537</v>
      </c>
      <c r="I127" s="29">
        <v>530</v>
      </c>
      <c r="J127" s="29">
        <v>515</v>
      </c>
      <c r="K127" s="29">
        <v>537</v>
      </c>
      <c r="L127" s="12">
        <f t="shared" si="22"/>
        <v>22</v>
      </c>
      <c r="M127" s="14">
        <f t="shared" si="23"/>
        <v>4.2718446601941747E-2</v>
      </c>
      <c r="N127" s="10">
        <f t="shared" si="20"/>
        <v>3.8684719535783368E-2</v>
      </c>
      <c r="O127" s="10">
        <f t="shared" si="21"/>
        <v>0.23165137614678899</v>
      </c>
    </row>
    <row r="128" spans="1:16" x14ac:dyDescent="0.2">
      <c r="A128" s="38" t="s">
        <v>70</v>
      </c>
      <c r="B128" s="46">
        <v>24</v>
      </c>
      <c r="C128" s="46">
        <v>24</v>
      </c>
      <c r="D128" s="46">
        <v>25</v>
      </c>
      <c r="E128" s="46">
        <v>25</v>
      </c>
      <c r="F128" s="46">
        <v>24</v>
      </c>
      <c r="G128" s="46">
        <v>22</v>
      </c>
      <c r="H128" s="46">
        <v>18</v>
      </c>
      <c r="I128" s="46">
        <v>20</v>
      </c>
      <c r="J128" s="46">
        <v>19</v>
      </c>
      <c r="K128" s="46">
        <v>21</v>
      </c>
      <c r="L128" s="44">
        <f t="shared" si="22"/>
        <v>2</v>
      </c>
      <c r="M128" s="45">
        <f t="shared" si="23"/>
        <v>0.10526315789473684</v>
      </c>
      <c r="N128" s="43">
        <f t="shared" si="20"/>
        <v>-4.5454545454545456E-2</v>
      </c>
      <c r="O128" s="59">
        <f t="shared" si="21"/>
        <v>-0.125</v>
      </c>
      <c r="P128" s="72"/>
    </row>
    <row r="129" spans="1:16" x14ac:dyDescent="0.2">
      <c r="A129" s="22" t="s">
        <v>71</v>
      </c>
      <c r="B129" s="29">
        <v>20</v>
      </c>
      <c r="C129" s="29">
        <v>20</v>
      </c>
      <c r="D129" s="29">
        <v>19</v>
      </c>
      <c r="E129" s="29">
        <v>17</v>
      </c>
      <c r="F129" s="29">
        <v>15</v>
      </c>
      <c r="G129" s="29">
        <v>14</v>
      </c>
      <c r="H129" s="29">
        <v>9</v>
      </c>
      <c r="I129" s="29">
        <v>10</v>
      </c>
      <c r="J129" s="29">
        <v>8</v>
      </c>
      <c r="K129" s="29">
        <v>6</v>
      </c>
      <c r="L129" s="12">
        <f t="shared" si="22"/>
        <v>-2</v>
      </c>
      <c r="M129" s="14">
        <f t="shared" si="23"/>
        <v>-0.25</v>
      </c>
      <c r="N129" s="10">
        <f t="shared" si="20"/>
        <v>-0.5714285714285714</v>
      </c>
      <c r="O129" s="10">
        <f t="shared" si="21"/>
        <v>-0.7</v>
      </c>
    </row>
    <row r="130" spans="1:16" x14ac:dyDescent="0.2">
      <c r="A130" s="38" t="s">
        <v>176</v>
      </c>
      <c r="B130" s="46">
        <v>29</v>
      </c>
      <c r="C130" s="46">
        <v>26</v>
      </c>
      <c r="D130" s="46">
        <v>25</v>
      </c>
      <c r="E130" s="46">
        <v>23</v>
      </c>
      <c r="F130" s="46">
        <v>23</v>
      </c>
      <c r="G130" s="46">
        <v>18</v>
      </c>
      <c r="H130" s="46">
        <v>18</v>
      </c>
      <c r="I130" s="46">
        <v>15</v>
      </c>
      <c r="J130" s="46">
        <v>12</v>
      </c>
      <c r="K130" s="46">
        <v>9</v>
      </c>
      <c r="L130" s="44">
        <f t="shared" si="22"/>
        <v>-3</v>
      </c>
      <c r="M130" s="45">
        <f t="shared" si="23"/>
        <v>-0.25</v>
      </c>
      <c r="N130" s="43">
        <f t="shared" si="20"/>
        <v>-0.5</v>
      </c>
      <c r="O130" s="59">
        <f t="shared" si="21"/>
        <v>-0.68965517241379315</v>
      </c>
      <c r="P130" s="72"/>
    </row>
    <row r="131" spans="1:16" x14ac:dyDescent="0.2">
      <c r="A131" s="22" t="s">
        <v>39</v>
      </c>
      <c r="B131" s="29">
        <v>61</v>
      </c>
      <c r="C131" s="29">
        <v>81</v>
      </c>
      <c r="D131" s="29">
        <v>82</v>
      </c>
      <c r="E131" s="29">
        <v>85</v>
      </c>
      <c r="F131" s="29">
        <v>87</v>
      </c>
      <c r="G131" s="29">
        <v>74</v>
      </c>
      <c r="H131" s="29">
        <v>59</v>
      </c>
      <c r="I131" s="29">
        <v>61</v>
      </c>
      <c r="J131" s="29">
        <v>58</v>
      </c>
      <c r="K131" s="29">
        <v>57</v>
      </c>
      <c r="L131" s="12">
        <f t="shared" si="22"/>
        <v>-1</v>
      </c>
      <c r="M131" s="14">
        <f t="shared" si="23"/>
        <v>-1.7241379310344827E-2</v>
      </c>
      <c r="N131" s="10">
        <f t="shared" si="20"/>
        <v>-0.22972972972972974</v>
      </c>
      <c r="O131" s="10">
        <f t="shared" si="21"/>
        <v>-6.5573770491803282E-2</v>
      </c>
    </row>
    <row r="132" spans="1:16" x14ac:dyDescent="0.2">
      <c r="A132" s="38" t="s">
        <v>40</v>
      </c>
      <c r="B132" s="46">
        <v>363</v>
      </c>
      <c r="C132" s="46">
        <v>353</v>
      </c>
      <c r="D132" s="46">
        <v>338</v>
      </c>
      <c r="E132" s="46">
        <v>329</v>
      </c>
      <c r="F132" s="46">
        <v>376</v>
      </c>
      <c r="G132" s="46">
        <v>359</v>
      </c>
      <c r="H132" s="46">
        <v>327</v>
      </c>
      <c r="I132" s="46">
        <v>290</v>
      </c>
      <c r="J132" s="46">
        <v>264</v>
      </c>
      <c r="K132" s="46">
        <v>294</v>
      </c>
      <c r="L132" s="44">
        <f t="shared" si="22"/>
        <v>30</v>
      </c>
      <c r="M132" s="45">
        <f t="shared" si="23"/>
        <v>0.11363636363636363</v>
      </c>
      <c r="N132" s="43">
        <f t="shared" si="20"/>
        <v>-0.18105849582172701</v>
      </c>
      <c r="O132" s="59">
        <f t="shared" si="21"/>
        <v>-0.19008264462809918</v>
      </c>
      <c r="P132" s="72"/>
    </row>
    <row r="133" spans="1:16" x14ac:dyDescent="0.2">
      <c r="A133" s="22" t="s">
        <v>41</v>
      </c>
      <c r="B133" s="29">
        <v>119</v>
      </c>
      <c r="C133" s="29">
        <v>112</v>
      </c>
      <c r="D133" s="29">
        <v>103</v>
      </c>
      <c r="E133" s="29">
        <v>70</v>
      </c>
      <c r="F133" s="29">
        <v>65</v>
      </c>
      <c r="G133" s="29">
        <v>53</v>
      </c>
      <c r="H133" s="29">
        <v>38</v>
      </c>
      <c r="I133" s="29">
        <v>39</v>
      </c>
      <c r="J133" s="29">
        <v>38</v>
      </c>
      <c r="K133" s="29">
        <v>40</v>
      </c>
      <c r="L133" s="12">
        <f t="shared" si="22"/>
        <v>2</v>
      </c>
      <c r="M133" s="14">
        <f t="shared" si="23"/>
        <v>5.2631578947368418E-2</v>
      </c>
      <c r="N133" s="10">
        <f t="shared" si="20"/>
        <v>-0.24528301886792453</v>
      </c>
      <c r="O133" s="10">
        <f t="shared" si="21"/>
        <v>-0.66386554621848737</v>
      </c>
    </row>
    <row r="134" spans="1:16" x14ac:dyDescent="0.2">
      <c r="A134" s="22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12"/>
      <c r="M134" s="14"/>
      <c r="N134" s="10"/>
      <c r="O134" s="10"/>
    </row>
    <row r="135" spans="1:16" x14ac:dyDescent="0.2">
      <c r="A135" s="4" t="s">
        <v>9</v>
      </c>
      <c r="B135" s="17">
        <v>1564</v>
      </c>
      <c r="C135" s="17">
        <v>2005</v>
      </c>
      <c r="D135" s="17">
        <v>2180</v>
      </c>
      <c r="E135" s="17">
        <v>2275</v>
      </c>
      <c r="F135" s="17">
        <v>1922</v>
      </c>
      <c r="G135" s="17">
        <v>2529</v>
      </c>
      <c r="H135" s="17">
        <v>2582</v>
      </c>
      <c r="I135" s="17">
        <v>3321</v>
      </c>
      <c r="J135" s="17">
        <v>3714</v>
      </c>
      <c r="K135" s="17">
        <v>4320</v>
      </c>
      <c r="L135" s="18">
        <f>K135-J135</f>
        <v>606</v>
      </c>
      <c r="M135" s="19">
        <f t="shared" ref="M135" si="30">IFERROR((K135-J135)/J135,"n/a")</f>
        <v>0.16316639741518579</v>
      </c>
      <c r="N135" s="20">
        <f t="shared" si="20"/>
        <v>0.70818505338078297</v>
      </c>
      <c r="O135" s="20">
        <f t="shared" si="21"/>
        <v>1.7621483375959079</v>
      </c>
    </row>
    <row r="136" spans="1:16" x14ac:dyDescent="0.2">
      <c r="A136" s="38" t="s">
        <v>42</v>
      </c>
      <c r="B136" s="46">
        <v>125</v>
      </c>
      <c r="C136" s="46">
        <v>52</v>
      </c>
      <c r="D136" s="46">
        <v>35</v>
      </c>
      <c r="E136" s="46">
        <v>42</v>
      </c>
      <c r="F136" s="46">
        <v>7</v>
      </c>
      <c r="G136" s="46">
        <v>21</v>
      </c>
      <c r="H136" s="46">
        <v>15</v>
      </c>
      <c r="I136" s="46">
        <v>16</v>
      </c>
      <c r="J136" s="46">
        <v>22</v>
      </c>
      <c r="K136" s="46">
        <v>30</v>
      </c>
      <c r="L136" s="44">
        <f t="shared" si="22"/>
        <v>8</v>
      </c>
      <c r="M136" s="45">
        <f t="shared" si="23"/>
        <v>0.36363636363636365</v>
      </c>
      <c r="N136" s="43">
        <f t="shared" si="20"/>
        <v>0.42857142857142855</v>
      </c>
      <c r="O136" s="59">
        <f t="shared" si="21"/>
        <v>-0.76</v>
      </c>
      <c r="P136" s="72"/>
    </row>
    <row r="137" spans="1:16" x14ac:dyDescent="0.2">
      <c r="A137" s="22" t="s">
        <v>72</v>
      </c>
      <c r="B137" s="23">
        <v>828</v>
      </c>
      <c r="C137" s="23">
        <v>608</v>
      </c>
      <c r="D137" s="23">
        <v>347</v>
      </c>
      <c r="E137" s="23">
        <v>266</v>
      </c>
      <c r="F137" s="23">
        <v>294</v>
      </c>
      <c r="G137" s="23">
        <v>310</v>
      </c>
      <c r="H137" s="29">
        <v>277</v>
      </c>
      <c r="I137" s="29">
        <v>256</v>
      </c>
      <c r="J137" s="29">
        <v>234</v>
      </c>
      <c r="K137" s="29">
        <v>218</v>
      </c>
      <c r="L137" s="12">
        <f t="shared" si="22"/>
        <v>-16</v>
      </c>
      <c r="M137" s="14">
        <f t="shared" si="23"/>
        <v>-6.8376068376068383E-2</v>
      </c>
      <c r="N137" s="10">
        <f t="shared" ref="N137:N148" si="31">IFERROR((K137-G137)/G137,"n/a")</f>
        <v>-0.29677419354838708</v>
      </c>
      <c r="O137" s="10">
        <f t="shared" ref="O137:O148" si="32">IFERROR((K137-B137)/B137,"n/a")</f>
        <v>-0.73671497584541068</v>
      </c>
    </row>
    <row r="138" spans="1:16" ht="12.6" customHeight="1" x14ac:dyDescent="0.2">
      <c r="A138" s="38" t="s">
        <v>73</v>
      </c>
      <c r="B138" s="46">
        <v>12</v>
      </c>
      <c r="C138" s="46">
        <v>13</v>
      </c>
      <c r="D138" s="46">
        <v>15</v>
      </c>
      <c r="E138" s="46">
        <v>16</v>
      </c>
      <c r="F138" s="46">
        <v>17</v>
      </c>
      <c r="G138" s="46">
        <v>11</v>
      </c>
      <c r="H138" s="46">
        <v>18</v>
      </c>
      <c r="I138" s="46">
        <v>19</v>
      </c>
      <c r="J138" s="46">
        <v>19</v>
      </c>
      <c r="K138" s="46">
        <v>18</v>
      </c>
      <c r="L138" s="44">
        <f t="shared" si="22"/>
        <v>-1</v>
      </c>
      <c r="M138" s="45">
        <f t="shared" si="23"/>
        <v>-5.2631578947368418E-2</v>
      </c>
      <c r="N138" s="43">
        <f t="shared" si="31"/>
        <v>0.63636363636363635</v>
      </c>
      <c r="O138" s="59">
        <f t="shared" si="32"/>
        <v>0.5</v>
      </c>
      <c r="P138" s="72"/>
    </row>
    <row r="139" spans="1:16" x14ac:dyDescent="0.2">
      <c r="A139" s="22" t="s">
        <v>74</v>
      </c>
      <c r="B139" s="23">
        <v>342</v>
      </c>
      <c r="C139" s="23">
        <v>823</v>
      </c>
      <c r="D139" s="23">
        <v>1251</v>
      </c>
      <c r="E139" s="29">
        <v>1302</v>
      </c>
      <c r="F139" s="29">
        <v>1327</v>
      </c>
      <c r="G139" s="29">
        <v>1574</v>
      </c>
      <c r="H139" s="29">
        <v>1547</v>
      </c>
      <c r="I139" s="29">
        <v>2149</v>
      </c>
      <c r="J139" s="23">
        <v>2520</v>
      </c>
      <c r="K139" s="23">
        <v>2902</v>
      </c>
      <c r="L139" s="12">
        <f t="shared" si="22"/>
        <v>382</v>
      </c>
      <c r="M139" s="14">
        <f t="shared" si="23"/>
        <v>0.15158730158730158</v>
      </c>
      <c r="N139" s="10">
        <f t="shared" si="31"/>
        <v>0.84371029224904703</v>
      </c>
      <c r="O139" s="10">
        <f t="shared" si="32"/>
        <v>7.4853801169590639</v>
      </c>
    </row>
    <row r="140" spans="1:16" x14ac:dyDescent="0.2">
      <c r="A140" s="38" t="s">
        <v>75</v>
      </c>
      <c r="B140" s="46">
        <v>257</v>
      </c>
      <c r="C140" s="46">
        <v>506</v>
      </c>
      <c r="D140" s="46">
        <v>532</v>
      </c>
      <c r="E140" s="46">
        <v>630</v>
      </c>
      <c r="F140" s="46">
        <v>258</v>
      </c>
      <c r="G140" s="46">
        <v>612</v>
      </c>
      <c r="H140" s="46">
        <v>725</v>
      </c>
      <c r="I140" s="46">
        <v>880</v>
      </c>
      <c r="J140" s="46">
        <v>918</v>
      </c>
      <c r="K140" s="46">
        <v>1150</v>
      </c>
      <c r="L140" s="44">
        <f t="shared" si="22"/>
        <v>232</v>
      </c>
      <c r="M140" s="45">
        <f t="shared" si="23"/>
        <v>0.25272331154684097</v>
      </c>
      <c r="N140" s="43">
        <f t="shared" si="31"/>
        <v>0.87908496732026142</v>
      </c>
      <c r="O140" s="59">
        <f t="shared" si="32"/>
        <v>3.4747081712062258</v>
      </c>
      <c r="P140" s="72"/>
    </row>
    <row r="141" spans="1:16" x14ac:dyDescent="0.2">
      <c r="A141" s="22" t="s">
        <v>94</v>
      </c>
      <c r="B141" s="29">
        <v>0</v>
      </c>
      <c r="C141" s="29">
        <v>3</v>
      </c>
      <c r="D141" s="29">
        <v>0</v>
      </c>
      <c r="E141" s="29">
        <v>19</v>
      </c>
      <c r="F141" s="29">
        <v>19</v>
      </c>
      <c r="G141" s="29">
        <v>1</v>
      </c>
      <c r="H141" s="29">
        <v>0</v>
      </c>
      <c r="I141" s="29">
        <v>1</v>
      </c>
      <c r="J141" s="29">
        <v>1</v>
      </c>
      <c r="K141" s="29">
        <v>2</v>
      </c>
      <c r="L141" s="12">
        <f t="shared" si="22"/>
        <v>1</v>
      </c>
      <c r="M141" s="14">
        <f t="shared" si="23"/>
        <v>1</v>
      </c>
      <c r="N141" s="10">
        <f t="shared" si="31"/>
        <v>1</v>
      </c>
      <c r="O141" s="10" t="str">
        <f t="shared" si="32"/>
        <v>n/a</v>
      </c>
    </row>
    <row r="142" spans="1:16" x14ac:dyDescent="0.2">
      <c r="A142" s="22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12"/>
      <c r="M142" s="14"/>
      <c r="N142" s="10"/>
      <c r="O142" s="10"/>
    </row>
    <row r="143" spans="1:16" x14ac:dyDescent="0.2">
      <c r="A143" s="4" t="s">
        <v>87</v>
      </c>
      <c r="B143" s="32">
        <v>7</v>
      </c>
      <c r="C143" s="32">
        <v>16</v>
      </c>
      <c r="D143" s="32">
        <v>24</v>
      </c>
      <c r="E143" s="32">
        <v>20</v>
      </c>
      <c r="F143" s="32">
        <v>16</v>
      </c>
      <c r="G143" s="32">
        <v>20</v>
      </c>
      <c r="H143" s="32">
        <v>17</v>
      </c>
      <c r="I143" s="32">
        <v>21</v>
      </c>
      <c r="J143" s="32">
        <v>22</v>
      </c>
      <c r="K143" s="32">
        <v>23</v>
      </c>
      <c r="L143" s="18">
        <f t="shared" si="22"/>
        <v>1</v>
      </c>
      <c r="M143" s="19">
        <f t="shared" si="23"/>
        <v>4.5454545454545456E-2</v>
      </c>
      <c r="N143" s="20">
        <f t="shared" si="31"/>
        <v>0.15</v>
      </c>
      <c r="O143" s="20">
        <f t="shared" si="32"/>
        <v>2.2857142857142856</v>
      </c>
    </row>
    <row r="144" spans="1:16" x14ac:dyDescent="0.2">
      <c r="A144" s="38" t="s">
        <v>76</v>
      </c>
      <c r="B144" s="46">
        <v>2</v>
      </c>
      <c r="C144" s="46">
        <v>2</v>
      </c>
      <c r="D144" s="46">
        <v>5</v>
      </c>
      <c r="E144" s="46">
        <v>3</v>
      </c>
      <c r="F144" s="46">
        <v>5</v>
      </c>
      <c r="G144" s="46">
        <v>6</v>
      </c>
      <c r="H144" s="46">
        <v>6</v>
      </c>
      <c r="I144" s="46">
        <v>7</v>
      </c>
      <c r="J144" s="46">
        <v>6</v>
      </c>
      <c r="K144" s="46">
        <v>4</v>
      </c>
      <c r="L144" s="44">
        <f t="shared" si="22"/>
        <v>-2</v>
      </c>
      <c r="M144" s="45">
        <f t="shared" si="23"/>
        <v>-0.33333333333333331</v>
      </c>
      <c r="N144" s="43">
        <f t="shared" si="31"/>
        <v>-0.33333333333333331</v>
      </c>
      <c r="O144" s="59">
        <f t="shared" si="32"/>
        <v>1</v>
      </c>
      <c r="P144" s="72"/>
    </row>
    <row r="145" spans="1:16" x14ac:dyDescent="0.2">
      <c r="A145" s="6" t="s">
        <v>88</v>
      </c>
      <c r="B145" s="29">
        <v>5</v>
      </c>
      <c r="C145" s="29">
        <v>14</v>
      </c>
      <c r="D145" s="29">
        <v>19</v>
      </c>
      <c r="E145" s="29">
        <v>17</v>
      </c>
      <c r="F145" s="29">
        <v>11</v>
      </c>
      <c r="G145" s="29">
        <v>14</v>
      </c>
      <c r="H145" s="29">
        <v>11</v>
      </c>
      <c r="I145" s="29">
        <v>14</v>
      </c>
      <c r="J145" s="29">
        <v>16</v>
      </c>
      <c r="K145" s="29">
        <v>19</v>
      </c>
      <c r="L145" s="12">
        <f t="shared" si="22"/>
        <v>3</v>
      </c>
      <c r="M145" s="14">
        <f t="shared" si="23"/>
        <v>0.1875</v>
      </c>
      <c r="N145" s="10">
        <f t="shared" si="31"/>
        <v>0.35714285714285715</v>
      </c>
      <c r="O145" s="10">
        <f t="shared" si="32"/>
        <v>2.8</v>
      </c>
    </row>
    <row r="146" spans="1:16" x14ac:dyDescent="0.2">
      <c r="A146" s="22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12"/>
      <c r="M146" s="14"/>
      <c r="N146" s="10"/>
      <c r="O146" s="10"/>
    </row>
    <row r="147" spans="1:16" x14ac:dyDescent="0.2">
      <c r="A147" s="4" t="s">
        <v>77</v>
      </c>
      <c r="B147" s="32">
        <v>5</v>
      </c>
      <c r="C147" s="32">
        <v>9</v>
      </c>
      <c r="D147" s="32">
        <v>14</v>
      </c>
      <c r="E147" s="32">
        <v>17</v>
      </c>
      <c r="F147" s="32">
        <v>17</v>
      </c>
      <c r="G147" s="32">
        <v>12</v>
      </c>
      <c r="H147" s="32">
        <v>5</v>
      </c>
      <c r="I147" s="32">
        <v>7</v>
      </c>
      <c r="J147" s="32">
        <v>6</v>
      </c>
      <c r="K147" s="32">
        <v>4</v>
      </c>
      <c r="L147" s="18">
        <f t="shared" si="22"/>
        <v>-2</v>
      </c>
      <c r="M147" s="19">
        <f t="shared" si="23"/>
        <v>-0.33333333333333331</v>
      </c>
      <c r="N147" s="20">
        <f t="shared" si="31"/>
        <v>-0.66666666666666663</v>
      </c>
      <c r="O147" s="20">
        <f t="shared" si="32"/>
        <v>-0.2</v>
      </c>
    </row>
    <row r="148" spans="1:16" x14ac:dyDescent="0.2">
      <c r="A148" s="38" t="s">
        <v>78</v>
      </c>
      <c r="B148" s="46">
        <v>5</v>
      </c>
      <c r="C148" s="46">
        <v>9</v>
      </c>
      <c r="D148" s="46">
        <v>14</v>
      </c>
      <c r="E148" s="46">
        <v>17</v>
      </c>
      <c r="F148" s="46">
        <v>17</v>
      </c>
      <c r="G148" s="46">
        <v>12</v>
      </c>
      <c r="H148" s="46">
        <v>5</v>
      </c>
      <c r="I148" s="46">
        <v>7</v>
      </c>
      <c r="J148" s="46">
        <v>6</v>
      </c>
      <c r="K148" s="46">
        <v>4</v>
      </c>
      <c r="L148" s="44">
        <f t="shared" si="22"/>
        <v>-2</v>
      </c>
      <c r="M148" s="45">
        <f t="shared" si="23"/>
        <v>-0.33333333333333331</v>
      </c>
      <c r="N148" s="43">
        <f t="shared" si="31"/>
        <v>-0.66666666666666663</v>
      </c>
      <c r="O148" s="43">
        <f t="shared" si="32"/>
        <v>-0.2</v>
      </c>
      <c r="P148" s="72"/>
    </row>
  </sheetData>
  <sheetProtection algorithmName="SHA-512" hashValue="KXJ5j9ALh1oDZhnMHhhkDqhdwhBihpMuNYGSmnXCmH8K7rjYDWqJBLoGSigmI1VZsvJg42NXYNFtjPm4kgQyww==" saltValue="XvXHAaziB0pKRNZMp+Stwg==" spinCount="100000" sheet="1" objects="1" scenarios="1"/>
  <printOptions horizontalCentered="1"/>
  <pageMargins left="0.2" right="0.2" top="0.75" bottom="0.5" header="0.3" footer="0.3"/>
  <pageSetup orientation="landscape" r:id="rId1"/>
  <headerFooter>
    <oddHeader>&amp;C&amp;"Calibri"&amp;10&amp;K000000 WSU PRIVATE&amp;1#_x000D_</oddHeader>
    <oddFooter>&amp;C_x000D_&amp;1#&amp;"Calibri"&amp;10&amp;K000000 WSU PRIVATE</oddFooter>
  </headerFooter>
  <rowBreaks count="3" manualBreakCount="3">
    <brk id="40" max="16383" man="1"/>
    <brk id="84" max="16383" man="1"/>
    <brk id="114" max="16383" man="1"/>
  </rowBreaks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high="1" xr2:uid="{E2E1B382-EE95-4DB5-B2BE-BDC06D5176A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MCGunit_majors_Fall!B9:K9</xm:f>
              <xm:sqref>P9</xm:sqref>
            </x14:sparkline>
            <x14:sparkline>
              <xm:f>MCGunit_majors_Fall!B10:K10</xm:f>
              <xm:sqref>P10</xm:sqref>
            </x14:sparkline>
            <x14:sparkline>
              <xm:f>MCGunit_majors_Fall!B11:K11</xm:f>
              <xm:sqref>P11</xm:sqref>
            </x14:sparkline>
            <x14:sparkline>
              <xm:f>MCGunit_majors_Fall!B12:K12</xm:f>
              <xm:sqref>P12</xm:sqref>
            </x14:sparkline>
            <x14:sparkline>
              <xm:f>MCGunit_majors_Fall!B13:K13</xm:f>
              <xm:sqref>P13</xm:sqref>
            </x14:sparkline>
            <x14:sparkline>
              <xm:f>MCGunit_majors_Fall!B14:K14</xm:f>
              <xm:sqref>P14</xm:sqref>
            </x14:sparkline>
            <x14:sparkline>
              <xm:f>MCGunit_majors_Fall!B15:K15</xm:f>
              <xm:sqref>P15</xm:sqref>
            </x14:sparkline>
            <x14:sparkline>
              <xm:f>MCGunit_majors_Fall!B16:K16</xm:f>
              <xm:sqref>P16</xm:sqref>
            </x14:sparkline>
            <x14:sparkline>
              <xm:f>MCGunit_majors_Fall!B17:K17</xm:f>
              <xm:sqref>P17</xm:sqref>
            </x14:sparkline>
            <x14:sparkline>
              <xm:f>MCGunit_majors_Fall!B18:K18</xm:f>
              <xm:sqref>P18</xm:sqref>
            </x14:sparkline>
            <x14:sparkline>
              <xm:f>MCGunit_majors_Fall!B19:K19</xm:f>
              <xm:sqref>P19</xm:sqref>
            </x14:sparkline>
            <x14:sparkline>
              <xm:f>MCGunit_majors_Fall!B20:K20</xm:f>
              <xm:sqref>P20</xm:sqref>
            </x14:sparkline>
            <x14:sparkline>
              <xm:f>MCGunit_majors_Fall!B21:K21</xm:f>
              <xm:sqref>P21</xm:sqref>
            </x14:sparkline>
            <x14:sparkline>
              <xm:f>MCGunit_majors_Fall!B22:K22</xm:f>
              <xm:sqref>P22</xm:sqref>
            </x14:sparkline>
            <x14:sparkline>
              <xm:f>MCGunit_majors_Fall!B23:K23</xm:f>
              <xm:sqref>P23</xm:sqref>
            </x14:sparkline>
            <x14:sparkline>
              <xm:f>MCGunit_majors_Fall!B24:K24</xm:f>
              <xm:sqref>P24</xm:sqref>
            </x14:sparkline>
            <x14:sparkline>
              <xm:f>MCGunit_majors_Fall!B25:K25</xm:f>
              <xm:sqref>P25</xm:sqref>
            </x14:sparkline>
            <x14:sparkline>
              <xm:f>MCGunit_majors_Fall!B26:K26</xm:f>
              <xm:sqref>P26</xm:sqref>
            </x14:sparkline>
            <x14:sparkline>
              <xm:f>MCGunit_majors_Fall!B27:K27</xm:f>
              <xm:sqref>P27</xm:sqref>
            </x14:sparkline>
            <x14:sparkline>
              <xm:f>MCGunit_majors_Fall!B28:K28</xm:f>
              <xm:sqref>P28</xm:sqref>
            </x14:sparkline>
            <x14:sparkline>
              <xm:f>MCGunit_majors_Fall!B29:K29</xm:f>
              <xm:sqref>P29</xm:sqref>
            </x14:sparkline>
            <x14:sparkline>
              <xm:f>MCGunit_majors_Fall!B30:K30</xm:f>
              <xm:sqref>P30</xm:sqref>
            </x14:sparkline>
            <x14:sparkline>
              <xm:f>MCGunit_majors_Fall!B31:K31</xm:f>
              <xm:sqref>P31</xm:sqref>
            </x14:sparkline>
            <x14:sparkline>
              <xm:f>MCGunit_majors_Fall!B32:K32</xm:f>
              <xm:sqref>P32</xm:sqref>
            </x14:sparkline>
            <x14:sparkline>
              <xm:f>MCGunit_majors_Fall!B33:K33</xm:f>
              <xm:sqref>P33</xm:sqref>
            </x14:sparkline>
            <x14:sparkline>
              <xm:f>MCGunit_majors_Fall!B34:K34</xm:f>
              <xm:sqref>P34</xm:sqref>
            </x14:sparkline>
            <x14:sparkline>
              <xm:f>MCGunit_majors_Fall!B35:K35</xm:f>
              <xm:sqref>P35</xm:sqref>
            </x14:sparkline>
            <x14:sparkline>
              <xm:f>MCGunit_majors_Fall!B36:K36</xm:f>
              <xm:sqref>P36</xm:sqref>
            </x14:sparkline>
            <x14:sparkline>
              <xm:f>MCGunit_majors_Fall!B37:K37</xm:f>
              <xm:sqref>P37</xm:sqref>
            </x14:sparkline>
            <x14:sparkline>
              <xm:f>MCGunit_majors_Fall!B38:K38</xm:f>
              <xm:sqref>P38</xm:sqref>
            </x14:sparkline>
            <x14:sparkline>
              <xm:f>MCGunit_majors_Fall!B39:K39</xm:f>
              <xm:sqref>P39</xm:sqref>
            </x14:sparkline>
            <x14:sparkline>
              <xm:f>MCGunit_majors_Fall!B40:K40</xm:f>
              <xm:sqref>P40</xm:sqref>
            </x14:sparkline>
            <x14:sparkline>
              <xm:f>MCGunit_majors_Fall!B41:K41</xm:f>
              <xm:sqref>P41</xm:sqref>
            </x14:sparkline>
            <x14:sparkline>
              <xm:f>MCGunit_majors_Fall!B42:K42</xm:f>
              <xm:sqref>P42</xm:sqref>
            </x14:sparkline>
            <x14:sparkline>
              <xm:f>MCGunit_majors_Fall!B43:K43</xm:f>
              <xm:sqref>P43</xm:sqref>
            </x14:sparkline>
            <x14:sparkline>
              <xm:f>MCGunit_majors_Fall!B44:K44</xm:f>
              <xm:sqref>P44</xm:sqref>
            </x14:sparkline>
            <x14:sparkline>
              <xm:f>MCGunit_majors_Fall!B45:K45</xm:f>
              <xm:sqref>P45</xm:sqref>
            </x14:sparkline>
            <x14:sparkline>
              <xm:f>MCGunit_majors_Fall!B46:K46</xm:f>
              <xm:sqref>P46</xm:sqref>
            </x14:sparkline>
            <x14:sparkline>
              <xm:f>MCGunit_majors_Fall!B47:K47</xm:f>
              <xm:sqref>P47</xm:sqref>
            </x14:sparkline>
            <x14:sparkline>
              <xm:f>MCGunit_majors_Fall!B48:K48</xm:f>
              <xm:sqref>P48</xm:sqref>
            </x14:sparkline>
            <x14:sparkline>
              <xm:f>MCGunit_majors_Fall!B49:K49</xm:f>
              <xm:sqref>P49</xm:sqref>
            </x14:sparkline>
            <x14:sparkline>
              <xm:f>MCGunit_majors_Fall!B50:K50</xm:f>
              <xm:sqref>P50</xm:sqref>
            </x14:sparkline>
            <x14:sparkline>
              <xm:f>MCGunit_majors_Fall!B51:K51</xm:f>
              <xm:sqref>P51</xm:sqref>
            </x14:sparkline>
            <x14:sparkline>
              <xm:f>MCGunit_majors_Fall!B52:K52</xm:f>
              <xm:sqref>P52</xm:sqref>
            </x14:sparkline>
            <x14:sparkline>
              <xm:f>MCGunit_majors_Fall!B53:K53</xm:f>
              <xm:sqref>P53</xm:sqref>
            </x14:sparkline>
            <x14:sparkline>
              <xm:f>MCGunit_majors_Fall!B54:K54</xm:f>
              <xm:sqref>P54</xm:sqref>
            </x14:sparkline>
            <x14:sparkline>
              <xm:f>MCGunit_majors_Fall!B55:K55</xm:f>
              <xm:sqref>P55</xm:sqref>
            </x14:sparkline>
            <x14:sparkline>
              <xm:f>MCGunit_majors_Fall!B56:K56</xm:f>
              <xm:sqref>P56</xm:sqref>
            </x14:sparkline>
            <x14:sparkline>
              <xm:f>MCGunit_majors_Fall!B57:K57</xm:f>
              <xm:sqref>P57</xm:sqref>
            </x14:sparkline>
            <x14:sparkline>
              <xm:f>MCGunit_majors_Fall!B58:K58</xm:f>
              <xm:sqref>P58</xm:sqref>
            </x14:sparkline>
            <x14:sparkline>
              <xm:f>MCGunit_majors_Fall!B59:K59</xm:f>
              <xm:sqref>P59</xm:sqref>
            </x14:sparkline>
            <x14:sparkline>
              <xm:f>MCGunit_majors_Fall!B60:K60</xm:f>
              <xm:sqref>P60</xm:sqref>
            </x14:sparkline>
            <x14:sparkline>
              <xm:f>MCGunit_majors_Fall!B61:K61</xm:f>
              <xm:sqref>P61</xm:sqref>
            </x14:sparkline>
            <x14:sparkline>
              <xm:f>MCGunit_majors_Fall!B62:K62</xm:f>
              <xm:sqref>P62</xm:sqref>
            </x14:sparkline>
            <x14:sparkline>
              <xm:f>MCGunit_majors_Fall!B63:K63</xm:f>
              <xm:sqref>P63</xm:sqref>
            </x14:sparkline>
            <x14:sparkline>
              <xm:f>MCGunit_majors_Fall!B64:K64</xm:f>
              <xm:sqref>P64</xm:sqref>
            </x14:sparkline>
            <x14:sparkline>
              <xm:f>MCGunit_majors_Fall!B65:K65</xm:f>
              <xm:sqref>P65</xm:sqref>
            </x14:sparkline>
            <x14:sparkline>
              <xm:f>MCGunit_majors_Fall!B66:K66</xm:f>
              <xm:sqref>P66</xm:sqref>
            </x14:sparkline>
            <x14:sparkline>
              <xm:f>MCGunit_majors_Fall!B67:K67</xm:f>
              <xm:sqref>P67</xm:sqref>
            </x14:sparkline>
            <x14:sparkline>
              <xm:f>MCGunit_majors_Fall!B68:K68</xm:f>
              <xm:sqref>P68</xm:sqref>
            </x14:sparkline>
            <x14:sparkline>
              <xm:f>MCGunit_majors_Fall!B69:K69</xm:f>
              <xm:sqref>P69</xm:sqref>
            </x14:sparkline>
            <x14:sparkline>
              <xm:f>MCGunit_majors_Fall!B70:K70</xm:f>
              <xm:sqref>P70</xm:sqref>
            </x14:sparkline>
            <x14:sparkline>
              <xm:f>MCGunit_majors_Fall!B71:K71</xm:f>
              <xm:sqref>P71</xm:sqref>
            </x14:sparkline>
            <x14:sparkline>
              <xm:f>MCGunit_majors_Fall!B72:K72</xm:f>
              <xm:sqref>P72</xm:sqref>
            </x14:sparkline>
            <x14:sparkline>
              <xm:f>MCGunit_majors_Fall!B73:K73</xm:f>
              <xm:sqref>P73</xm:sqref>
            </x14:sparkline>
            <x14:sparkline>
              <xm:f>MCGunit_majors_Fall!B74:K74</xm:f>
              <xm:sqref>P74</xm:sqref>
            </x14:sparkline>
            <x14:sparkline>
              <xm:f>MCGunit_majors_Fall!B75:K75</xm:f>
              <xm:sqref>P75</xm:sqref>
            </x14:sparkline>
            <x14:sparkline>
              <xm:f>MCGunit_majors_Fall!B76:K76</xm:f>
              <xm:sqref>P76</xm:sqref>
            </x14:sparkline>
            <x14:sparkline>
              <xm:f>MCGunit_majors_Fall!B77:K77</xm:f>
              <xm:sqref>P77</xm:sqref>
            </x14:sparkline>
            <x14:sparkline>
              <xm:f>MCGunit_majors_Fall!B78:K78</xm:f>
              <xm:sqref>P78</xm:sqref>
            </x14:sparkline>
            <x14:sparkline>
              <xm:f>MCGunit_majors_Fall!B79:K79</xm:f>
              <xm:sqref>P79</xm:sqref>
            </x14:sparkline>
            <x14:sparkline>
              <xm:f>MCGunit_majors_Fall!B80:K80</xm:f>
              <xm:sqref>P80</xm:sqref>
            </x14:sparkline>
            <x14:sparkline>
              <xm:f>MCGunit_majors_Fall!B81:K81</xm:f>
              <xm:sqref>P81</xm:sqref>
            </x14:sparkline>
            <x14:sparkline>
              <xm:f>MCGunit_majors_Fall!B82:K82</xm:f>
              <xm:sqref>P82</xm:sqref>
            </x14:sparkline>
            <x14:sparkline>
              <xm:f>MCGunit_majors_Fall!B83:K83</xm:f>
              <xm:sqref>P83</xm:sqref>
            </x14:sparkline>
            <x14:sparkline>
              <xm:f>MCGunit_majors_Fall!B84:K84</xm:f>
              <xm:sqref>P84</xm:sqref>
            </x14:sparkline>
            <x14:sparkline>
              <xm:f>MCGunit_majors_Fall!B85:K85</xm:f>
              <xm:sqref>P85</xm:sqref>
            </x14:sparkline>
            <x14:sparkline>
              <xm:f>MCGunit_majors_Fall!B86:K86</xm:f>
              <xm:sqref>P86</xm:sqref>
            </x14:sparkline>
            <x14:sparkline>
              <xm:f>MCGunit_majors_Fall!B87:K87</xm:f>
              <xm:sqref>P87</xm:sqref>
            </x14:sparkline>
            <x14:sparkline>
              <xm:f>MCGunit_majors_Fall!B88:K88</xm:f>
              <xm:sqref>P88</xm:sqref>
            </x14:sparkline>
            <x14:sparkline>
              <xm:f>MCGunit_majors_Fall!B89:K89</xm:f>
              <xm:sqref>P89</xm:sqref>
            </x14:sparkline>
            <x14:sparkline>
              <xm:f>MCGunit_majors_Fall!B90:K90</xm:f>
              <xm:sqref>P90</xm:sqref>
            </x14:sparkline>
            <x14:sparkline>
              <xm:f>MCGunit_majors_Fall!B91:K91</xm:f>
              <xm:sqref>P91</xm:sqref>
            </x14:sparkline>
            <x14:sparkline>
              <xm:f>MCGunit_majors_Fall!B92:K92</xm:f>
              <xm:sqref>P92</xm:sqref>
            </x14:sparkline>
            <x14:sparkline>
              <xm:f>MCGunit_majors_Fall!B93:K93</xm:f>
              <xm:sqref>P93</xm:sqref>
            </x14:sparkline>
            <x14:sparkline>
              <xm:f>MCGunit_majors_Fall!B94:K94</xm:f>
              <xm:sqref>P94</xm:sqref>
            </x14:sparkline>
            <x14:sparkline>
              <xm:f>MCGunit_majors_Fall!B95:K95</xm:f>
              <xm:sqref>P95</xm:sqref>
            </x14:sparkline>
            <x14:sparkline>
              <xm:f>MCGunit_majors_Fall!B96:K96</xm:f>
              <xm:sqref>P96</xm:sqref>
            </x14:sparkline>
            <x14:sparkline>
              <xm:f>MCGunit_majors_Fall!B97:K97</xm:f>
              <xm:sqref>P97</xm:sqref>
            </x14:sparkline>
            <x14:sparkline>
              <xm:f>MCGunit_majors_Fall!B98:K98</xm:f>
              <xm:sqref>P98</xm:sqref>
            </x14:sparkline>
            <x14:sparkline>
              <xm:f>MCGunit_majors_Fall!B99:K99</xm:f>
              <xm:sqref>P99</xm:sqref>
            </x14:sparkline>
            <x14:sparkline>
              <xm:f>MCGunit_majors_Fall!B100:K100</xm:f>
              <xm:sqref>P100</xm:sqref>
            </x14:sparkline>
            <x14:sparkline>
              <xm:f>MCGunit_majors_Fall!B101:K101</xm:f>
              <xm:sqref>P101</xm:sqref>
            </x14:sparkline>
            <x14:sparkline>
              <xm:f>MCGunit_majors_Fall!B102:K102</xm:f>
              <xm:sqref>P102</xm:sqref>
            </x14:sparkline>
            <x14:sparkline>
              <xm:f>MCGunit_majors_Fall!B103:K103</xm:f>
              <xm:sqref>P103</xm:sqref>
            </x14:sparkline>
            <x14:sparkline>
              <xm:f>MCGunit_majors_Fall!B104:K104</xm:f>
              <xm:sqref>P104</xm:sqref>
            </x14:sparkline>
            <x14:sparkline>
              <xm:f>MCGunit_majors_Fall!B105:K105</xm:f>
              <xm:sqref>P105</xm:sqref>
            </x14:sparkline>
            <x14:sparkline>
              <xm:f>MCGunit_majors_Fall!B106:K106</xm:f>
              <xm:sqref>P106</xm:sqref>
            </x14:sparkline>
            <x14:sparkline>
              <xm:f>MCGunit_majors_Fall!B107:K107</xm:f>
              <xm:sqref>P107</xm:sqref>
            </x14:sparkline>
            <x14:sparkline>
              <xm:f>MCGunit_majors_Fall!B108:K108</xm:f>
              <xm:sqref>P108</xm:sqref>
            </x14:sparkline>
            <x14:sparkline>
              <xm:f>MCGunit_majors_Fall!B109:K109</xm:f>
              <xm:sqref>P109</xm:sqref>
            </x14:sparkline>
            <x14:sparkline>
              <xm:f>MCGunit_majors_Fall!B110:K110</xm:f>
              <xm:sqref>P110</xm:sqref>
            </x14:sparkline>
            <x14:sparkline>
              <xm:f>MCGunit_majors_Fall!B111:K111</xm:f>
              <xm:sqref>P111</xm:sqref>
            </x14:sparkline>
            <x14:sparkline>
              <xm:f>MCGunit_majors_Fall!B112:K112</xm:f>
              <xm:sqref>P112</xm:sqref>
            </x14:sparkline>
            <x14:sparkline>
              <xm:f>MCGunit_majors_Fall!B113:K113</xm:f>
              <xm:sqref>P113</xm:sqref>
            </x14:sparkline>
            <x14:sparkline>
              <xm:f>MCGunit_majors_Fall!B114:K114</xm:f>
              <xm:sqref>P114</xm:sqref>
            </x14:sparkline>
            <x14:sparkline>
              <xm:f>MCGunit_majors_Fall!B115:K115</xm:f>
              <xm:sqref>P115</xm:sqref>
            </x14:sparkline>
            <x14:sparkline>
              <xm:f>MCGunit_majors_Fall!B116:K116</xm:f>
              <xm:sqref>P116</xm:sqref>
            </x14:sparkline>
            <x14:sparkline>
              <xm:f>MCGunit_majors_Fall!B117:K117</xm:f>
              <xm:sqref>P117</xm:sqref>
            </x14:sparkline>
            <x14:sparkline>
              <xm:f>MCGunit_majors_Fall!B118:K118</xm:f>
              <xm:sqref>P118</xm:sqref>
            </x14:sparkline>
            <x14:sparkline>
              <xm:f>MCGunit_majors_Fall!B119:K119</xm:f>
              <xm:sqref>P119</xm:sqref>
            </x14:sparkline>
            <x14:sparkline>
              <xm:f>MCGunit_majors_Fall!B120:K120</xm:f>
              <xm:sqref>P120</xm:sqref>
            </x14:sparkline>
            <x14:sparkline>
              <xm:f>MCGunit_majors_Fall!B121:K121</xm:f>
              <xm:sqref>P121</xm:sqref>
            </x14:sparkline>
            <x14:sparkline>
              <xm:f>MCGunit_majors_Fall!B122:K122</xm:f>
              <xm:sqref>P122</xm:sqref>
            </x14:sparkline>
            <x14:sparkline>
              <xm:f>MCGunit_majors_Fall!B123:K123</xm:f>
              <xm:sqref>P123</xm:sqref>
            </x14:sparkline>
            <x14:sparkline>
              <xm:f>MCGunit_majors_Fall!B124:K124</xm:f>
              <xm:sqref>P124</xm:sqref>
            </x14:sparkline>
            <x14:sparkline>
              <xm:f>MCGunit_majors_Fall!B125:K125</xm:f>
              <xm:sqref>P125</xm:sqref>
            </x14:sparkline>
            <x14:sparkline>
              <xm:f>MCGunit_majors_Fall!B126:K126</xm:f>
              <xm:sqref>P126</xm:sqref>
            </x14:sparkline>
            <x14:sparkline>
              <xm:f>MCGunit_majors_Fall!B127:K127</xm:f>
              <xm:sqref>P127</xm:sqref>
            </x14:sparkline>
            <x14:sparkline>
              <xm:f>MCGunit_majors_Fall!B128:K128</xm:f>
              <xm:sqref>P128</xm:sqref>
            </x14:sparkline>
            <x14:sparkline>
              <xm:f>MCGunit_majors_Fall!B129:K129</xm:f>
              <xm:sqref>P129</xm:sqref>
            </x14:sparkline>
            <x14:sparkline>
              <xm:f>MCGunit_majors_Fall!B130:K130</xm:f>
              <xm:sqref>P130</xm:sqref>
            </x14:sparkline>
            <x14:sparkline>
              <xm:f>MCGunit_majors_Fall!B131:K131</xm:f>
              <xm:sqref>P131</xm:sqref>
            </x14:sparkline>
            <x14:sparkline>
              <xm:f>MCGunit_majors_Fall!B132:K132</xm:f>
              <xm:sqref>P132</xm:sqref>
            </x14:sparkline>
            <x14:sparkline>
              <xm:f>MCGunit_majors_Fall!B133:K133</xm:f>
              <xm:sqref>P133</xm:sqref>
            </x14:sparkline>
            <x14:sparkline>
              <xm:f>MCGunit_majors_Fall!B134:K134</xm:f>
              <xm:sqref>P134</xm:sqref>
            </x14:sparkline>
            <x14:sparkline>
              <xm:f>MCGunit_majors_Fall!B135:K135</xm:f>
              <xm:sqref>P135</xm:sqref>
            </x14:sparkline>
            <x14:sparkline>
              <xm:f>MCGunit_majors_Fall!B136:K136</xm:f>
              <xm:sqref>P136</xm:sqref>
            </x14:sparkline>
            <x14:sparkline>
              <xm:f>MCGunit_majors_Fall!B137:K137</xm:f>
              <xm:sqref>P137</xm:sqref>
            </x14:sparkline>
            <x14:sparkline>
              <xm:f>MCGunit_majors_Fall!B138:K138</xm:f>
              <xm:sqref>P138</xm:sqref>
            </x14:sparkline>
            <x14:sparkline>
              <xm:f>MCGunit_majors_Fall!B139:K139</xm:f>
              <xm:sqref>P139</xm:sqref>
            </x14:sparkline>
            <x14:sparkline>
              <xm:f>MCGunit_majors_Fall!B140:K140</xm:f>
              <xm:sqref>P140</xm:sqref>
            </x14:sparkline>
            <x14:sparkline>
              <xm:f>MCGunit_majors_Fall!B141:K141</xm:f>
              <xm:sqref>P141</xm:sqref>
            </x14:sparkline>
            <x14:sparkline>
              <xm:f>MCGunit_majors_Fall!B142:K142</xm:f>
              <xm:sqref>P142</xm:sqref>
            </x14:sparkline>
            <x14:sparkline>
              <xm:f>MCGunit_majors_Fall!B143:K143</xm:f>
              <xm:sqref>P143</xm:sqref>
            </x14:sparkline>
            <x14:sparkline>
              <xm:f>MCGunit_majors_Fall!B144:K144</xm:f>
              <xm:sqref>P144</xm:sqref>
            </x14:sparkline>
            <x14:sparkline>
              <xm:f>MCGunit_majors_Fall!B145:K145</xm:f>
              <xm:sqref>P145</xm:sqref>
            </x14:sparkline>
            <x14:sparkline>
              <xm:f>MCGunit_majors_Fall!B146:K146</xm:f>
              <xm:sqref>P146</xm:sqref>
            </x14:sparkline>
            <x14:sparkline>
              <xm:f>MCGunit_majors_Fall!B147:K147</xm:f>
              <xm:sqref>P147</xm:sqref>
            </x14:sparkline>
            <x14:sparkline>
              <xm:f>MCGunit_majors_Fall!B148:K148</xm:f>
              <xm:sqref>P148</xm:sqref>
            </x14:sparkline>
          </x14:sparklines>
        </x14:sparklineGroup>
        <x14:sparklineGroup displayEmptyCellsAs="gap" high="1" xr2:uid="{52457DA6-709B-45C0-B7A3-F66976A4D5C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MCGunit_majors_Fall!B7:K7</xm:f>
              <xm:sqref>P7</xm:sqref>
            </x14:sparkline>
          </x14:sparklines>
        </x14:sparklineGroup>
      </x14:sparklineGroup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</sheetPr>
  <dimension ref="A1:U123"/>
  <sheetViews>
    <sheetView showGridLines="0" workbookViewId="0"/>
  </sheetViews>
  <sheetFormatPr defaultColWidth="9.33203125" defaultRowHeight="11.25" x14ac:dyDescent="0.2"/>
  <cols>
    <col min="1" max="1" width="33.83203125" customWidth="1"/>
    <col min="2" max="3" width="6.6640625" bestFit="1" customWidth="1"/>
    <col min="4" max="11" width="6.5" bestFit="1" customWidth="1"/>
    <col min="12" max="12" width="5" customWidth="1"/>
    <col min="13" max="13" width="7.83203125" customWidth="1"/>
    <col min="14" max="14" width="9" bestFit="1" customWidth="1"/>
    <col min="15" max="15" width="8" bestFit="1" customWidth="1"/>
    <col min="16" max="21" width="9.33203125" style="7"/>
  </cols>
  <sheetData>
    <row r="1" spans="1:16" ht="19.5" customHeight="1" x14ac:dyDescent="0.25">
      <c r="A1" s="1" t="s">
        <v>100</v>
      </c>
    </row>
    <row r="2" spans="1:16" ht="9" customHeight="1" x14ac:dyDescent="0.2"/>
    <row r="3" spans="1:16" x14ac:dyDescent="0.2">
      <c r="A3" s="54" t="s">
        <v>89</v>
      </c>
      <c r="B3" s="2" t="s">
        <v>116</v>
      </c>
      <c r="C3" s="2"/>
      <c r="D3" s="2"/>
      <c r="E3" s="2"/>
      <c r="F3" s="2"/>
      <c r="G3" s="2"/>
      <c r="H3" s="2"/>
      <c r="I3" s="2"/>
      <c r="J3" s="2"/>
      <c r="K3" s="2"/>
      <c r="L3" s="62"/>
      <c r="M3" s="13"/>
      <c r="N3" s="35"/>
      <c r="O3" s="2"/>
    </row>
    <row r="4" spans="1:16" x14ac:dyDescent="0.2">
      <c r="A4" s="67"/>
      <c r="B4" s="2"/>
      <c r="C4" s="2"/>
      <c r="D4" s="2"/>
      <c r="E4" s="2"/>
      <c r="F4" s="2"/>
      <c r="G4" s="2"/>
      <c r="H4" s="2"/>
      <c r="I4" s="2"/>
      <c r="J4" s="2"/>
      <c r="K4" s="2"/>
      <c r="L4" s="62"/>
      <c r="M4" s="13"/>
      <c r="N4" s="2"/>
      <c r="O4" s="2"/>
    </row>
    <row r="5" spans="1:16" x14ac:dyDescent="0.2">
      <c r="A5" s="67"/>
      <c r="B5" s="2" t="s">
        <v>167</v>
      </c>
      <c r="C5" s="2"/>
      <c r="D5" s="2"/>
      <c r="E5" s="2"/>
      <c r="F5" s="2"/>
      <c r="G5" s="2"/>
      <c r="H5" s="2"/>
      <c r="I5" s="2"/>
      <c r="J5" s="2"/>
      <c r="K5" s="2"/>
      <c r="L5" s="68" t="s">
        <v>168</v>
      </c>
      <c r="M5" s="69" t="s">
        <v>169</v>
      </c>
      <c r="N5" s="2" t="s">
        <v>170</v>
      </c>
      <c r="O5" s="2"/>
      <c r="P5" s="2" t="s">
        <v>171</v>
      </c>
    </row>
    <row r="6" spans="1:16" x14ac:dyDescent="0.2">
      <c r="A6" s="3" t="s">
        <v>0</v>
      </c>
      <c r="B6" s="36">
        <v>2016</v>
      </c>
      <c r="C6" s="36">
        <v>2017</v>
      </c>
      <c r="D6" s="36">
        <v>2018</v>
      </c>
      <c r="E6" s="36">
        <v>2019</v>
      </c>
      <c r="F6" s="36" t="s">
        <v>128</v>
      </c>
      <c r="G6" s="36">
        <v>2021</v>
      </c>
      <c r="H6" s="36">
        <v>2022</v>
      </c>
      <c r="I6" s="36">
        <v>2023</v>
      </c>
      <c r="J6" s="36">
        <v>2024</v>
      </c>
      <c r="K6" s="36">
        <v>2025</v>
      </c>
      <c r="L6" s="15" t="s">
        <v>164</v>
      </c>
      <c r="M6" s="16"/>
      <c r="N6" s="11" t="s">
        <v>172</v>
      </c>
      <c r="O6" s="11" t="s">
        <v>173</v>
      </c>
      <c r="P6" s="36" t="s">
        <v>174</v>
      </c>
    </row>
    <row r="7" spans="1:16" x14ac:dyDescent="0.2">
      <c r="A7" s="4" t="s">
        <v>44</v>
      </c>
      <c r="B7" s="17">
        <f>SUM(B9,B23,B31,B44,B57,B69,B83,B97,B113,B120)</f>
        <v>11823</v>
      </c>
      <c r="C7" s="17">
        <f t="shared" ref="C7:K7" si="0">SUM(C9,C23,C31,C44,C57,C69,C83,C97,C113,C120)</f>
        <v>12398</v>
      </c>
      <c r="D7" s="17">
        <f t="shared" si="0"/>
        <v>13006</v>
      </c>
      <c r="E7" s="17">
        <f t="shared" si="0"/>
        <v>13217</v>
      </c>
      <c r="F7" s="17">
        <f t="shared" si="0"/>
        <v>12406</v>
      </c>
      <c r="G7" s="17">
        <f t="shared" si="0"/>
        <v>12722</v>
      </c>
      <c r="H7" s="17">
        <f t="shared" si="0"/>
        <v>12696</v>
      </c>
      <c r="I7" s="17">
        <f t="shared" si="0"/>
        <v>13610</v>
      </c>
      <c r="J7" s="17">
        <f t="shared" si="0"/>
        <v>14280</v>
      </c>
      <c r="K7" s="17">
        <f t="shared" si="0"/>
        <v>14906</v>
      </c>
      <c r="L7" s="70">
        <f>K7-J7</f>
        <v>626</v>
      </c>
      <c r="M7" s="19">
        <f>IFERROR((K7-J7)/J7,"n/a")</f>
        <v>4.3837535014005599E-2</v>
      </c>
      <c r="N7" s="71">
        <f>IFERROR((K7-G7)/G7,"n/a")</f>
        <v>0.17167112089294137</v>
      </c>
      <c r="O7" s="71">
        <f>IFERROR((K7-B7)/B7,"n/a")</f>
        <v>0.26076291973272436</v>
      </c>
      <c r="P7" s="69"/>
    </row>
    <row r="8" spans="1:16" ht="11.25" customHeight="1" x14ac:dyDescent="0.2">
      <c r="A8" t="s">
        <v>129</v>
      </c>
      <c r="B8" s="5"/>
      <c r="C8" s="5"/>
      <c r="D8" s="5"/>
      <c r="E8" s="5"/>
      <c r="F8" s="5"/>
      <c r="G8" s="5"/>
      <c r="H8" s="5"/>
      <c r="I8" s="5"/>
      <c r="J8" s="5"/>
      <c r="K8" s="5"/>
      <c r="L8" s="12"/>
      <c r="M8" s="14"/>
      <c r="N8" s="10"/>
      <c r="O8" s="10"/>
      <c r="P8" s="69"/>
    </row>
    <row r="9" spans="1:16" ht="11.25" customHeight="1" x14ac:dyDescent="0.2">
      <c r="A9" s="4" t="s">
        <v>2</v>
      </c>
      <c r="B9" s="17">
        <v>2066</v>
      </c>
      <c r="C9" s="17">
        <v>2006</v>
      </c>
      <c r="D9" s="17">
        <v>2040</v>
      </c>
      <c r="E9" s="17">
        <v>1914</v>
      </c>
      <c r="F9" s="17">
        <v>1768</v>
      </c>
      <c r="G9" s="17">
        <v>1719</v>
      </c>
      <c r="H9" s="17">
        <v>1772</v>
      </c>
      <c r="I9" s="17">
        <v>1843</v>
      </c>
      <c r="J9" s="17">
        <v>2014</v>
      </c>
      <c r="K9" s="17">
        <v>2082</v>
      </c>
      <c r="L9" s="18">
        <f t="shared" ref="L9:L70" si="1">K9-J9</f>
        <v>68</v>
      </c>
      <c r="M9" s="19">
        <f t="shared" ref="M9:M70" si="2">IFERROR((K9-J9)/J9,"n/a")</f>
        <v>3.3763654419066536E-2</v>
      </c>
      <c r="N9" s="20">
        <f t="shared" ref="N9:N70" si="3">IFERROR((K9-G9)/G9,"n/a")</f>
        <v>0.2111692844677138</v>
      </c>
      <c r="O9" s="20">
        <f t="shared" ref="O9:O70" si="4">IFERROR((K9-B9)/B9,"n/a")</f>
        <v>7.7444336882865443E-3</v>
      </c>
      <c r="P9" s="69"/>
    </row>
    <row r="10" spans="1:16" ht="11.25" customHeight="1" x14ac:dyDescent="0.2">
      <c r="A10" s="50" t="s">
        <v>10</v>
      </c>
      <c r="B10" s="51">
        <v>525</v>
      </c>
      <c r="C10" s="51">
        <v>469</v>
      </c>
      <c r="D10" s="51">
        <v>416</v>
      </c>
      <c r="E10" s="51">
        <v>356</v>
      </c>
      <c r="F10" s="51">
        <v>330</v>
      </c>
      <c r="G10" s="51">
        <v>308</v>
      </c>
      <c r="H10" s="51">
        <v>327</v>
      </c>
      <c r="I10" s="51">
        <v>327</v>
      </c>
      <c r="J10" s="51">
        <v>384</v>
      </c>
      <c r="K10" s="51">
        <v>436</v>
      </c>
      <c r="L10" s="44">
        <f t="shared" si="1"/>
        <v>52</v>
      </c>
      <c r="M10" s="45">
        <f t="shared" si="2"/>
        <v>0.13541666666666666</v>
      </c>
      <c r="N10" s="43">
        <f t="shared" si="3"/>
        <v>0.41558441558441561</v>
      </c>
      <c r="O10" s="59">
        <f t="shared" si="4"/>
        <v>-0.16952380952380952</v>
      </c>
      <c r="P10" s="73"/>
    </row>
    <row r="11" spans="1:16" ht="11.25" customHeight="1" x14ac:dyDescent="0.2">
      <c r="A11" s="30" t="s">
        <v>11</v>
      </c>
      <c r="B11" s="31">
        <v>86</v>
      </c>
      <c r="C11" s="31">
        <v>68</v>
      </c>
      <c r="D11" s="31">
        <v>47</v>
      </c>
      <c r="E11" s="31">
        <v>47</v>
      </c>
      <c r="F11" s="31">
        <v>50</v>
      </c>
      <c r="G11" s="31">
        <v>50</v>
      </c>
      <c r="H11" s="31">
        <v>54</v>
      </c>
      <c r="I11" s="31">
        <v>48</v>
      </c>
      <c r="J11" s="31">
        <v>56</v>
      </c>
      <c r="K11" s="31">
        <v>58</v>
      </c>
      <c r="L11" s="12">
        <f t="shared" si="1"/>
        <v>2</v>
      </c>
      <c r="M11" s="14">
        <f t="shared" si="2"/>
        <v>3.5714285714285712E-2</v>
      </c>
      <c r="N11" s="10">
        <f t="shared" si="3"/>
        <v>0.16</v>
      </c>
      <c r="O11" s="10">
        <f t="shared" si="4"/>
        <v>-0.32558139534883723</v>
      </c>
      <c r="P11" s="69"/>
    </row>
    <row r="12" spans="1:16" ht="11.25" customHeight="1" x14ac:dyDescent="0.2">
      <c r="A12" s="50" t="s">
        <v>12</v>
      </c>
      <c r="B12" s="51">
        <v>244</v>
      </c>
      <c r="C12" s="51">
        <v>257</v>
      </c>
      <c r="D12" s="51">
        <v>244</v>
      </c>
      <c r="E12" s="51">
        <v>244</v>
      </c>
      <c r="F12" s="51">
        <v>216</v>
      </c>
      <c r="G12" s="51">
        <v>211</v>
      </c>
      <c r="H12" s="51">
        <v>218</v>
      </c>
      <c r="I12" s="51">
        <v>199</v>
      </c>
      <c r="J12" s="51">
        <v>233</v>
      </c>
      <c r="K12" s="51">
        <v>243</v>
      </c>
      <c r="L12" s="44">
        <f t="shared" si="1"/>
        <v>10</v>
      </c>
      <c r="M12" s="45">
        <f t="shared" si="2"/>
        <v>4.2918454935622317E-2</v>
      </c>
      <c r="N12" s="43">
        <f t="shared" si="3"/>
        <v>0.15165876777251186</v>
      </c>
      <c r="O12" s="59">
        <f t="shared" si="4"/>
        <v>-4.0983606557377051E-3</v>
      </c>
      <c r="P12" s="73"/>
    </row>
    <row r="13" spans="1:16" ht="11.25" customHeight="1" x14ac:dyDescent="0.2">
      <c r="A13" s="30" t="s">
        <v>124</v>
      </c>
      <c r="B13" s="31">
        <v>134</v>
      </c>
      <c r="C13" s="31">
        <v>114</v>
      </c>
      <c r="D13" s="31">
        <v>111</v>
      </c>
      <c r="E13" s="31">
        <v>108</v>
      </c>
      <c r="F13" s="31">
        <v>105</v>
      </c>
      <c r="G13" s="31">
        <v>109</v>
      </c>
      <c r="H13" s="31">
        <v>132</v>
      </c>
      <c r="I13" s="31">
        <v>120</v>
      </c>
      <c r="J13" s="31">
        <v>132</v>
      </c>
      <c r="K13" s="31">
        <v>129</v>
      </c>
      <c r="L13" s="12">
        <f t="shared" si="1"/>
        <v>-3</v>
      </c>
      <c r="M13" s="14">
        <f t="shared" si="2"/>
        <v>-2.2727272727272728E-2</v>
      </c>
      <c r="N13" s="10">
        <f t="shared" si="3"/>
        <v>0.1834862385321101</v>
      </c>
      <c r="O13" s="10">
        <f t="shared" si="4"/>
        <v>-3.7313432835820892E-2</v>
      </c>
      <c r="P13" s="69"/>
    </row>
    <row r="14" spans="1:16" ht="11.25" customHeight="1" x14ac:dyDescent="0.2">
      <c r="A14" s="50" t="s">
        <v>46</v>
      </c>
      <c r="B14" s="51">
        <v>232</v>
      </c>
      <c r="C14" s="51">
        <v>259</v>
      </c>
      <c r="D14" s="51">
        <v>275</v>
      </c>
      <c r="E14" s="51">
        <v>261</v>
      </c>
      <c r="F14" s="51">
        <v>239</v>
      </c>
      <c r="G14" s="51">
        <v>216</v>
      </c>
      <c r="H14" s="51">
        <v>184</v>
      </c>
      <c r="I14" s="51">
        <v>132</v>
      </c>
      <c r="J14" s="51">
        <v>126</v>
      </c>
      <c r="K14" s="51">
        <v>115</v>
      </c>
      <c r="L14" s="44">
        <f t="shared" si="1"/>
        <v>-11</v>
      </c>
      <c r="M14" s="45">
        <f t="shared" si="2"/>
        <v>-8.7301587301587297E-2</v>
      </c>
      <c r="N14" s="43">
        <f t="shared" si="3"/>
        <v>-0.46759259259259262</v>
      </c>
      <c r="O14" s="59">
        <f t="shared" si="4"/>
        <v>-0.50431034482758619</v>
      </c>
      <c r="P14" s="73"/>
    </row>
    <row r="15" spans="1:16" ht="11.25" customHeight="1" x14ac:dyDescent="0.2">
      <c r="A15" s="30" t="s">
        <v>13</v>
      </c>
      <c r="B15" s="31">
        <v>117</v>
      </c>
      <c r="C15" s="31">
        <v>103</v>
      </c>
      <c r="D15" s="31">
        <v>82</v>
      </c>
      <c r="E15" s="31">
        <v>73</v>
      </c>
      <c r="F15" s="31">
        <v>75</v>
      </c>
      <c r="G15" s="31">
        <v>60</v>
      </c>
      <c r="H15" s="31">
        <v>63</v>
      </c>
      <c r="I15" s="31">
        <v>67</v>
      </c>
      <c r="J15" s="31">
        <v>60</v>
      </c>
      <c r="K15" s="31">
        <v>76</v>
      </c>
      <c r="L15" s="12">
        <f t="shared" si="1"/>
        <v>16</v>
      </c>
      <c r="M15" s="14">
        <f t="shared" si="2"/>
        <v>0.26666666666666666</v>
      </c>
      <c r="N15" s="10">
        <f t="shared" si="3"/>
        <v>0.26666666666666666</v>
      </c>
      <c r="O15" s="10">
        <f t="shared" si="4"/>
        <v>-0.3504273504273504</v>
      </c>
      <c r="P15" s="69"/>
    </row>
    <row r="16" spans="1:16" ht="11.25" customHeight="1" x14ac:dyDescent="0.2">
      <c r="A16" s="50" t="s">
        <v>14</v>
      </c>
      <c r="B16" s="51">
        <v>77</v>
      </c>
      <c r="C16" s="51">
        <v>83</v>
      </c>
      <c r="D16" s="51">
        <v>119</v>
      </c>
      <c r="E16" s="51">
        <v>134</v>
      </c>
      <c r="F16" s="51">
        <v>118</v>
      </c>
      <c r="G16" s="51">
        <v>93</v>
      </c>
      <c r="H16" s="51">
        <v>103</v>
      </c>
      <c r="I16" s="51">
        <v>112</v>
      </c>
      <c r="J16" s="51">
        <v>99</v>
      </c>
      <c r="K16" s="51">
        <v>100</v>
      </c>
      <c r="L16" s="44">
        <f t="shared" si="1"/>
        <v>1</v>
      </c>
      <c r="M16" s="45">
        <f t="shared" si="2"/>
        <v>1.0101010101010102E-2</v>
      </c>
      <c r="N16" s="43">
        <f t="shared" si="3"/>
        <v>7.5268817204301078E-2</v>
      </c>
      <c r="O16" s="59">
        <f t="shared" si="4"/>
        <v>0.29870129870129869</v>
      </c>
      <c r="P16" s="73"/>
    </row>
    <row r="17" spans="1:16" ht="11.25" customHeight="1" x14ac:dyDescent="0.2">
      <c r="A17" s="30" t="s">
        <v>15</v>
      </c>
      <c r="B17" s="31">
        <v>95</v>
      </c>
      <c r="C17" s="31">
        <v>92</v>
      </c>
      <c r="D17" s="31">
        <v>82</v>
      </c>
      <c r="E17" s="31">
        <v>76</v>
      </c>
      <c r="F17" s="31">
        <v>83</v>
      </c>
      <c r="G17" s="31">
        <v>102</v>
      </c>
      <c r="H17" s="31">
        <v>87</v>
      </c>
      <c r="I17" s="31">
        <v>92</v>
      </c>
      <c r="J17" s="31">
        <v>91</v>
      </c>
      <c r="K17" s="31">
        <v>73</v>
      </c>
      <c r="L17" s="12">
        <f t="shared" si="1"/>
        <v>-18</v>
      </c>
      <c r="M17" s="14">
        <f t="shared" si="2"/>
        <v>-0.19780219780219779</v>
      </c>
      <c r="N17" s="10">
        <f t="shared" si="3"/>
        <v>-0.28431372549019607</v>
      </c>
      <c r="O17" s="10">
        <f t="shared" si="4"/>
        <v>-0.23157894736842105</v>
      </c>
      <c r="P17" s="69"/>
    </row>
    <row r="18" spans="1:16" ht="11.25" customHeight="1" x14ac:dyDescent="0.2">
      <c r="A18" s="50" t="s">
        <v>161</v>
      </c>
      <c r="B18" s="51">
        <v>0</v>
      </c>
      <c r="C18" s="51">
        <v>0</v>
      </c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5</v>
      </c>
      <c r="K18" s="51">
        <v>6</v>
      </c>
      <c r="L18" s="44">
        <f t="shared" si="1"/>
        <v>1</v>
      </c>
      <c r="M18" s="45">
        <f t="shared" si="2"/>
        <v>0.2</v>
      </c>
      <c r="N18" s="43" t="str">
        <f t="shared" si="3"/>
        <v>n/a</v>
      </c>
      <c r="O18" s="59" t="str">
        <f t="shared" si="4"/>
        <v>n/a</v>
      </c>
      <c r="P18" s="73"/>
    </row>
    <row r="19" spans="1:16" ht="11.25" customHeight="1" x14ac:dyDescent="0.2">
      <c r="A19" s="30" t="s">
        <v>16</v>
      </c>
      <c r="B19" s="31">
        <v>211</v>
      </c>
      <c r="C19" s="31">
        <v>226</v>
      </c>
      <c r="D19" s="31">
        <v>259</v>
      </c>
      <c r="E19" s="31">
        <v>227</v>
      </c>
      <c r="F19" s="31">
        <v>218</v>
      </c>
      <c r="G19" s="31">
        <v>227</v>
      </c>
      <c r="H19" s="31">
        <v>201</v>
      </c>
      <c r="I19" s="31">
        <v>253</v>
      </c>
      <c r="J19" s="31">
        <v>274</v>
      </c>
      <c r="K19" s="31">
        <v>254</v>
      </c>
      <c r="L19" s="12">
        <f t="shared" si="1"/>
        <v>-20</v>
      </c>
      <c r="M19" s="14">
        <f t="shared" si="2"/>
        <v>-7.2992700729927001E-2</v>
      </c>
      <c r="N19" s="10">
        <f t="shared" si="3"/>
        <v>0.11894273127753303</v>
      </c>
      <c r="O19" s="10">
        <f t="shared" si="4"/>
        <v>0.20379146919431279</v>
      </c>
      <c r="P19" s="69"/>
    </row>
    <row r="20" spans="1:16" ht="11.25" customHeight="1" x14ac:dyDescent="0.2">
      <c r="A20" s="50" t="s">
        <v>126</v>
      </c>
      <c r="B20" s="51">
        <v>336</v>
      </c>
      <c r="C20" s="51">
        <v>313</v>
      </c>
      <c r="D20" s="51">
        <v>366</v>
      </c>
      <c r="E20" s="51">
        <v>354</v>
      </c>
      <c r="F20" s="51">
        <v>314</v>
      </c>
      <c r="G20" s="51">
        <v>334</v>
      </c>
      <c r="H20" s="51">
        <v>385</v>
      </c>
      <c r="I20" s="51">
        <v>476</v>
      </c>
      <c r="J20" s="51">
        <v>546</v>
      </c>
      <c r="K20" s="51">
        <v>588</v>
      </c>
      <c r="L20" s="44">
        <f t="shared" si="1"/>
        <v>42</v>
      </c>
      <c r="M20" s="45">
        <f t="shared" si="2"/>
        <v>7.6923076923076927E-2</v>
      </c>
      <c r="N20" s="43">
        <f t="shared" si="3"/>
        <v>0.76047904191616766</v>
      </c>
      <c r="O20" s="59">
        <f t="shared" si="4"/>
        <v>0.75</v>
      </c>
      <c r="P20" s="73"/>
    </row>
    <row r="21" spans="1:16" ht="11.25" customHeight="1" x14ac:dyDescent="0.2">
      <c r="A21" s="30" t="s">
        <v>97</v>
      </c>
      <c r="B21" s="31">
        <v>9</v>
      </c>
      <c r="C21" s="31">
        <v>22</v>
      </c>
      <c r="D21" s="31">
        <v>39</v>
      </c>
      <c r="E21" s="31">
        <v>34</v>
      </c>
      <c r="F21" s="31">
        <v>20</v>
      </c>
      <c r="G21" s="31">
        <v>9</v>
      </c>
      <c r="H21" s="31">
        <v>18</v>
      </c>
      <c r="I21" s="31">
        <v>17</v>
      </c>
      <c r="J21" s="31">
        <v>8</v>
      </c>
      <c r="K21" s="31">
        <v>4</v>
      </c>
      <c r="L21" s="12">
        <f t="shared" si="1"/>
        <v>-4</v>
      </c>
      <c r="M21" s="14">
        <f t="shared" si="2"/>
        <v>-0.5</v>
      </c>
      <c r="N21" s="10">
        <f t="shared" si="3"/>
        <v>-0.55555555555555558</v>
      </c>
      <c r="O21" s="10">
        <f t="shared" si="4"/>
        <v>-0.55555555555555558</v>
      </c>
      <c r="P21" s="69"/>
    </row>
    <row r="22" spans="1:16" ht="11.25" customHeight="1" x14ac:dyDescent="0.2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12"/>
      <c r="M22" s="14"/>
      <c r="N22" s="10"/>
      <c r="O22" s="10"/>
      <c r="P22" s="69"/>
    </row>
    <row r="23" spans="1:16" ht="11.25" customHeight="1" x14ac:dyDescent="0.2">
      <c r="A23" s="4" t="s">
        <v>198</v>
      </c>
      <c r="B23" s="17">
        <v>1184</v>
      </c>
      <c r="C23" s="17">
        <v>1293</v>
      </c>
      <c r="D23" s="17">
        <v>1541</v>
      </c>
      <c r="E23" s="17">
        <v>1743</v>
      </c>
      <c r="F23" s="17">
        <v>1730</v>
      </c>
      <c r="G23" s="17">
        <v>1636</v>
      </c>
      <c r="H23" s="17">
        <v>1541</v>
      </c>
      <c r="I23" s="17">
        <v>1597</v>
      </c>
      <c r="J23" s="17">
        <v>1545</v>
      </c>
      <c r="K23" s="17">
        <v>1541</v>
      </c>
      <c r="L23" s="18">
        <f t="shared" si="1"/>
        <v>-4</v>
      </c>
      <c r="M23" s="19">
        <f t="shared" si="2"/>
        <v>-2.5889967637540453E-3</v>
      </c>
      <c r="N23" s="20">
        <f t="shared" si="3"/>
        <v>-5.8068459657701708E-2</v>
      </c>
      <c r="O23" s="20">
        <f t="shared" si="4"/>
        <v>0.30152027027027029</v>
      </c>
      <c r="P23" s="69"/>
    </row>
    <row r="24" spans="1:16" ht="11.25" customHeight="1" x14ac:dyDescent="0.2">
      <c r="A24" s="50" t="s">
        <v>51</v>
      </c>
      <c r="B24" s="51">
        <v>664</v>
      </c>
      <c r="C24" s="51">
        <v>654</v>
      </c>
      <c r="D24" s="51">
        <v>591</v>
      </c>
      <c r="E24" s="51">
        <v>593</v>
      </c>
      <c r="F24" s="51">
        <v>566</v>
      </c>
      <c r="G24" s="51">
        <v>537</v>
      </c>
      <c r="H24" s="51">
        <v>462</v>
      </c>
      <c r="I24" s="51">
        <v>432</v>
      </c>
      <c r="J24" s="51">
        <v>403</v>
      </c>
      <c r="K24" s="51">
        <v>377</v>
      </c>
      <c r="L24" s="44">
        <f t="shared" si="1"/>
        <v>-26</v>
      </c>
      <c r="M24" s="45">
        <f t="shared" si="2"/>
        <v>-6.4516129032258063E-2</v>
      </c>
      <c r="N24" s="43">
        <f t="shared" si="3"/>
        <v>-0.297951582867784</v>
      </c>
      <c r="O24" s="59">
        <f t="shared" si="4"/>
        <v>-0.43222891566265059</v>
      </c>
      <c r="P24" s="73"/>
    </row>
    <row r="25" spans="1:16" ht="11.25" customHeight="1" x14ac:dyDescent="0.2">
      <c r="A25" s="30" t="s">
        <v>162</v>
      </c>
      <c r="B25" s="31">
        <v>0</v>
      </c>
      <c r="C25" s="31">
        <v>89</v>
      </c>
      <c r="D25" s="31">
        <v>362</v>
      </c>
      <c r="E25" s="31">
        <v>562</v>
      </c>
      <c r="F25" s="31">
        <v>623</v>
      </c>
      <c r="G25" s="31">
        <v>601</v>
      </c>
      <c r="H25" s="31">
        <v>633</v>
      </c>
      <c r="I25" s="31">
        <v>677</v>
      </c>
      <c r="J25" s="31">
        <v>695</v>
      </c>
      <c r="K25" s="31">
        <v>743</v>
      </c>
      <c r="L25" s="12">
        <f t="shared" si="1"/>
        <v>48</v>
      </c>
      <c r="M25" s="14">
        <f t="shared" si="2"/>
        <v>6.9064748201438847E-2</v>
      </c>
      <c r="N25" s="10">
        <f t="shared" si="3"/>
        <v>0.23627287853577372</v>
      </c>
      <c r="O25" s="10" t="str">
        <f t="shared" si="4"/>
        <v>n/a</v>
      </c>
      <c r="P25" s="69"/>
    </row>
    <row r="26" spans="1:16" ht="11.25" customHeight="1" x14ac:dyDescent="0.2">
      <c r="A26" s="50" t="s">
        <v>140</v>
      </c>
      <c r="B26" s="51">
        <v>314</v>
      </c>
      <c r="C26" s="51">
        <v>312</v>
      </c>
      <c r="D26" s="51">
        <v>334</v>
      </c>
      <c r="E26" s="51">
        <v>323</v>
      </c>
      <c r="F26" s="51">
        <v>309</v>
      </c>
      <c r="G26" s="51">
        <v>290</v>
      </c>
      <c r="H26" s="51">
        <v>252</v>
      </c>
      <c r="I26" s="51">
        <v>266</v>
      </c>
      <c r="J26" s="51">
        <v>225</v>
      </c>
      <c r="K26" s="51">
        <v>201</v>
      </c>
      <c r="L26" s="44">
        <f t="shared" si="1"/>
        <v>-24</v>
      </c>
      <c r="M26" s="45">
        <f t="shared" si="2"/>
        <v>-0.10666666666666667</v>
      </c>
      <c r="N26" s="43">
        <f t="shared" si="3"/>
        <v>-0.30689655172413793</v>
      </c>
      <c r="O26" s="59">
        <f t="shared" si="4"/>
        <v>-0.35987261146496813</v>
      </c>
      <c r="P26" s="73"/>
    </row>
    <row r="27" spans="1:16" ht="11.25" customHeight="1" x14ac:dyDescent="0.2">
      <c r="A27" s="30" t="s">
        <v>19</v>
      </c>
      <c r="B27" s="31">
        <v>186</v>
      </c>
      <c r="C27" s="31">
        <v>217</v>
      </c>
      <c r="D27" s="31">
        <v>221</v>
      </c>
      <c r="E27" s="31">
        <v>233</v>
      </c>
      <c r="F27" s="31">
        <v>196</v>
      </c>
      <c r="G27" s="31">
        <v>172</v>
      </c>
      <c r="H27" s="31">
        <v>154</v>
      </c>
      <c r="I27" s="31">
        <v>156</v>
      </c>
      <c r="J27" s="31">
        <v>150</v>
      </c>
      <c r="K27" s="31">
        <v>139</v>
      </c>
      <c r="L27" s="12">
        <f t="shared" si="1"/>
        <v>-11</v>
      </c>
      <c r="M27" s="14">
        <f t="shared" si="2"/>
        <v>-7.3333333333333334E-2</v>
      </c>
      <c r="N27" s="10">
        <f t="shared" si="3"/>
        <v>-0.19186046511627908</v>
      </c>
      <c r="O27" s="10">
        <f t="shared" si="4"/>
        <v>-0.25268817204301075</v>
      </c>
      <c r="P27" s="69"/>
    </row>
    <row r="28" spans="1:16" ht="11.25" customHeight="1" x14ac:dyDescent="0.2">
      <c r="A28" s="50" t="s">
        <v>160</v>
      </c>
      <c r="B28" s="51">
        <v>0</v>
      </c>
      <c r="C28" s="51">
        <v>0</v>
      </c>
      <c r="D28" s="51">
        <v>0</v>
      </c>
      <c r="E28" s="51">
        <v>13</v>
      </c>
      <c r="F28" s="51">
        <v>20</v>
      </c>
      <c r="G28" s="51">
        <v>22</v>
      </c>
      <c r="H28" s="51">
        <v>19</v>
      </c>
      <c r="I28" s="51">
        <v>50</v>
      </c>
      <c r="J28" s="51">
        <v>63</v>
      </c>
      <c r="K28" s="51">
        <v>77</v>
      </c>
      <c r="L28" s="44">
        <f t="shared" si="1"/>
        <v>14</v>
      </c>
      <c r="M28" s="45">
        <f t="shared" si="2"/>
        <v>0.22222222222222221</v>
      </c>
      <c r="N28" s="43">
        <f t="shared" si="3"/>
        <v>2.5</v>
      </c>
      <c r="O28" s="59" t="str">
        <f t="shared" si="4"/>
        <v>n/a</v>
      </c>
      <c r="P28" s="73"/>
    </row>
    <row r="29" spans="1:16" ht="11.25" customHeight="1" x14ac:dyDescent="0.2">
      <c r="A29" s="30" t="s">
        <v>199</v>
      </c>
      <c r="B29" s="31">
        <v>20</v>
      </c>
      <c r="C29" s="31">
        <v>21</v>
      </c>
      <c r="D29" s="31">
        <v>33</v>
      </c>
      <c r="E29" s="31">
        <v>19</v>
      </c>
      <c r="F29" s="31">
        <v>16</v>
      </c>
      <c r="G29" s="31">
        <v>14</v>
      </c>
      <c r="H29" s="31">
        <v>21</v>
      </c>
      <c r="I29" s="31">
        <v>16</v>
      </c>
      <c r="J29" s="31">
        <v>9</v>
      </c>
      <c r="K29" s="31">
        <v>4</v>
      </c>
      <c r="L29" s="12">
        <f t="shared" si="1"/>
        <v>-5</v>
      </c>
      <c r="M29" s="14">
        <f t="shared" si="2"/>
        <v>-0.55555555555555558</v>
      </c>
      <c r="N29" s="10">
        <f t="shared" si="3"/>
        <v>-0.7142857142857143</v>
      </c>
      <c r="O29" s="10">
        <f t="shared" si="4"/>
        <v>-0.8</v>
      </c>
      <c r="P29" s="69"/>
    </row>
    <row r="30" spans="1:16" ht="11.25" customHeight="1" x14ac:dyDescent="0.2">
      <c r="A30" s="6"/>
      <c r="B30" s="5"/>
      <c r="C30" s="5"/>
      <c r="D30" s="5"/>
      <c r="E30" s="5"/>
      <c r="F30" s="5"/>
      <c r="G30" s="5"/>
      <c r="H30" s="5"/>
      <c r="I30" s="5"/>
      <c r="J30" s="5"/>
      <c r="K30" s="5"/>
      <c r="L30" s="12"/>
      <c r="M30" s="14"/>
      <c r="N30" s="10"/>
      <c r="O30" s="10"/>
      <c r="P30" s="69"/>
    </row>
    <row r="31" spans="1:16" ht="11.25" customHeight="1" x14ac:dyDescent="0.2">
      <c r="A31" s="4" t="s">
        <v>3</v>
      </c>
      <c r="B31" s="17">
        <v>2176</v>
      </c>
      <c r="C31" s="17">
        <v>2244</v>
      </c>
      <c r="D31" s="17">
        <v>2248</v>
      </c>
      <c r="E31" s="17">
        <v>2337</v>
      </c>
      <c r="F31" s="17">
        <v>2226</v>
      </c>
      <c r="G31" s="17">
        <v>2178</v>
      </c>
      <c r="H31" s="17">
        <v>2155</v>
      </c>
      <c r="I31" s="17">
        <v>2186</v>
      </c>
      <c r="J31" s="17">
        <v>2216</v>
      </c>
      <c r="K31" s="17">
        <v>2216</v>
      </c>
      <c r="L31" s="18">
        <f t="shared" si="1"/>
        <v>0</v>
      </c>
      <c r="M31" s="19">
        <f t="shared" si="2"/>
        <v>0</v>
      </c>
      <c r="N31" s="20">
        <f t="shared" si="3"/>
        <v>1.7447199265381085E-2</v>
      </c>
      <c r="O31" s="20">
        <f t="shared" si="4"/>
        <v>1.8382352941176471E-2</v>
      </c>
      <c r="P31" s="69"/>
    </row>
    <row r="32" spans="1:16" ht="11.25" customHeight="1" x14ac:dyDescent="0.2">
      <c r="A32" s="50" t="s">
        <v>52</v>
      </c>
      <c r="B32" s="51">
        <v>362</v>
      </c>
      <c r="C32" s="51">
        <v>377</v>
      </c>
      <c r="D32" s="51">
        <v>426</v>
      </c>
      <c r="E32" s="51">
        <v>486</v>
      </c>
      <c r="F32" s="51">
        <v>447</v>
      </c>
      <c r="G32" s="51">
        <v>443</v>
      </c>
      <c r="H32" s="51">
        <v>445</v>
      </c>
      <c r="I32" s="51">
        <v>455</v>
      </c>
      <c r="J32" s="51">
        <v>474</v>
      </c>
      <c r="K32" s="51">
        <v>482</v>
      </c>
      <c r="L32" s="44">
        <f t="shared" si="1"/>
        <v>8</v>
      </c>
      <c r="M32" s="45">
        <f t="shared" si="2"/>
        <v>1.6877637130801686E-2</v>
      </c>
      <c r="N32" s="59">
        <f t="shared" si="3"/>
        <v>8.8036117381489837E-2</v>
      </c>
      <c r="O32" s="59">
        <f t="shared" si="4"/>
        <v>0.33149171270718231</v>
      </c>
      <c r="P32" s="73"/>
    </row>
    <row r="33" spans="1:16" ht="11.25" customHeight="1" x14ac:dyDescent="0.2">
      <c r="A33" s="30" t="s">
        <v>20</v>
      </c>
      <c r="B33" s="31">
        <v>212</v>
      </c>
      <c r="C33" s="31">
        <v>202</v>
      </c>
      <c r="D33" s="31">
        <v>198</v>
      </c>
      <c r="E33" s="31">
        <v>179</v>
      </c>
      <c r="F33" s="31">
        <v>177</v>
      </c>
      <c r="G33" s="31">
        <v>169</v>
      </c>
      <c r="H33" s="31">
        <v>177</v>
      </c>
      <c r="I33" s="31">
        <v>168</v>
      </c>
      <c r="J33" s="31">
        <v>182</v>
      </c>
      <c r="K33" s="31">
        <v>194</v>
      </c>
      <c r="L33" s="12">
        <f t="shared" si="1"/>
        <v>12</v>
      </c>
      <c r="M33" s="14">
        <f t="shared" si="2"/>
        <v>6.5934065934065936E-2</v>
      </c>
      <c r="N33" s="10">
        <f t="shared" si="3"/>
        <v>0.14792899408284024</v>
      </c>
      <c r="O33" s="10">
        <f t="shared" si="4"/>
        <v>-8.4905660377358486E-2</v>
      </c>
      <c r="P33" s="69"/>
    </row>
    <row r="34" spans="1:16" ht="11.25" customHeight="1" x14ac:dyDescent="0.2">
      <c r="A34" s="50" t="s">
        <v>53</v>
      </c>
      <c r="B34" s="51">
        <v>157</v>
      </c>
      <c r="C34" s="51">
        <v>157</v>
      </c>
      <c r="D34" s="51">
        <v>162</v>
      </c>
      <c r="E34" s="51">
        <v>146</v>
      </c>
      <c r="F34" s="51">
        <v>137</v>
      </c>
      <c r="G34" s="51">
        <v>128</v>
      </c>
      <c r="H34" s="51">
        <v>124</v>
      </c>
      <c r="I34" s="51">
        <v>133</v>
      </c>
      <c r="J34" s="51">
        <v>143</v>
      </c>
      <c r="K34" s="51">
        <v>148</v>
      </c>
      <c r="L34" s="44">
        <f t="shared" si="1"/>
        <v>5</v>
      </c>
      <c r="M34" s="45">
        <f t="shared" si="2"/>
        <v>3.4965034965034968E-2</v>
      </c>
      <c r="N34" s="43">
        <f t="shared" si="3"/>
        <v>0.15625</v>
      </c>
      <c r="O34" s="59">
        <f t="shared" si="4"/>
        <v>-5.7324840764331211E-2</v>
      </c>
      <c r="P34" s="73"/>
    </row>
    <row r="35" spans="1:16" ht="11.25" customHeight="1" x14ac:dyDescent="0.2">
      <c r="A35" s="30" t="s">
        <v>21</v>
      </c>
      <c r="B35" s="31">
        <v>114</v>
      </c>
      <c r="C35" s="31">
        <v>119</v>
      </c>
      <c r="D35" s="31">
        <v>124</v>
      </c>
      <c r="E35" s="31">
        <v>130</v>
      </c>
      <c r="F35" s="31">
        <v>127</v>
      </c>
      <c r="G35" s="31">
        <v>123</v>
      </c>
      <c r="H35" s="31">
        <v>112</v>
      </c>
      <c r="I35" s="31">
        <v>106</v>
      </c>
      <c r="J35" s="31">
        <v>112</v>
      </c>
      <c r="K35" s="31">
        <v>91</v>
      </c>
      <c r="L35" s="12">
        <f t="shared" si="1"/>
        <v>-21</v>
      </c>
      <c r="M35" s="14">
        <f t="shared" si="2"/>
        <v>-0.1875</v>
      </c>
      <c r="N35" s="10">
        <f t="shared" si="3"/>
        <v>-0.26016260162601629</v>
      </c>
      <c r="O35" s="10">
        <f t="shared" si="4"/>
        <v>-0.20175438596491227</v>
      </c>
      <c r="P35" s="69"/>
    </row>
    <row r="36" spans="1:16" ht="11.25" customHeight="1" x14ac:dyDescent="0.2">
      <c r="A36" s="50" t="s">
        <v>150</v>
      </c>
      <c r="B36" s="51">
        <v>26</v>
      </c>
      <c r="C36" s="51">
        <v>32</v>
      </c>
      <c r="D36" s="51">
        <v>38</v>
      </c>
      <c r="E36" s="51">
        <v>41</v>
      </c>
      <c r="F36" s="51">
        <v>46</v>
      </c>
      <c r="G36" s="51">
        <v>49</v>
      </c>
      <c r="H36" s="51">
        <v>42</v>
      </c>
      <c r="I36" s="51">
        <v>47</v>
      </c>
      <c r="J36" s="51">
        <v>38</v>
      </c>
      <c r="K36" s="51">
        <v>35</v>
      </c>
      <c r="L36" s="44">
        <f t="shared" si="1"/>
        <v>-3</v>
      </c>
      <c r="M36" s="45">
        <f t="shared" si="2"/>
        <v>-7.8947368421052627E-2</v>
      </c>
      <c r="N36" s="43">
        <f t="shared" si="3"/>
        <v>-0.2857142857142857</v>
      </c>
      <c r="O36" s="59">
        <f t="shared" si="4"/>
        <v>0.34615384615384615</v>
      </c>
      <c r="P36" s="73"/>
    </row>
    <row r="37" spans="1:16" ht="11.25" customHeight="1" x14ac:dyDescent="0.2">
      <c r="A37" s="30" t="s">
        <v>54</v>
      </c>
      <c r="B37" s="31">
        <v>563</v>
      </c>
      <c r="C37" s="31">
        <v>553</v>
      </c>
      <c r="D37" s="31">
        <v>509</v>
      </c>
      <c r="E37" s="31">
        <v>509</v>
      </c>
      <c r="F37" s="31">
        <v>461</v>
      </c>
      <c r="G37" s="31">
        <v>454</v>
      </c>
      <c r="H37" s="31">
        <v>424</v>
      </c>
      <c r="I37" s="31">
        <v>418</v>
      </c>
      <c r="J37" s="31">
        <v>443</v>
      </c>
      <c r="K37" s="31">
        <v>473</v>
      </c>
      <c r="L37" s="12">
        <f t="shared" si="1"/>
        <v>30</v>
      </c>
      <c r="M37" s="14">
        <f t="shared" si="2"/>
        <v>6.772009029345373E-2</v>
      </c>
      <c r="N37" s="10">
        <f t="shared" si="3"/>
        <v>4.185022026431718E-2</v>
      </c>
      <c r="O37" s="10">
        <f t="shared" si="4"/>
        <v>-0.15985790408525755</v>
      </c>
      <c r="P37" s="69"/>
    </row>
    <row r="38" spans="1:16" ht="11.25" customHeight="1" x14ac:dyDescent="0.2">
      <c r="A38" s="50" t="s">
        <v>43</v>
      </c>
      <c r="B38" s="51">
        <v>206</v>
      </c>
      <c r="C38" s="51">
        <v>238</v>
      </c>
      <c r="D38" s="51">
        <v>237</v>
      </c>
      <c r="E38" s="51">
        <v>232</v>
      </c>
      <c r="F38" s="51">
        <v>190</v>
      </c>
      <c r="G38" s="51">
        <v>145</v>
      </c>
      <c r="H38" s="51">
        <v>151</v>
      </c>
      <c r="I38" s="51">
        <v>158</v>
      </c>
      <c r="J38" s="51">
        <v>128</v>
      </c>
      <c r="K38" s="51">
        <v>128</v>
      </c>
      <c r="L38" s="44">
        <f t="shared" si="1"/>
        <v>0</v>
      </c>
      <c r="M38" s="45">
        <f t="shared" si="2"/>
        <v>0</v>
      </c>
      <c r="N38" s="43">
        <f t="shared" si="3"/>
        <v>-0.11724137931034483</v>
      </c>
      <c r="O38" s="59">
        <f t="shared" si="4"/>
        <v>-0.37864077669902912</v>
      </c>
      <c r="P38" s="73"/>
    </row>
    <row r="39" spans="1:16" ht="11.25" customHeight="1" x14ac:dyDescent="0.2">
      <c r="A39" s="30" t="s">
        <v>151</v>
      </c>
      <c r="B39" s="31">
        <v>92</v>
      </c>
      <c r="C39" s="31">
        <v>138</v>
      </c>
      <c r="D39" s="31">
        <v>146</v>
      </c>
      <c r="E39" s="31">
        <v>130</v>
      </c>
      <c r="F39" s="31">
        <v>108</v>
      </c>
      <c r="G39" s="31">
        <v>107</v>
      </c>
      <c r="H39" s="31">
        <v>94</v>
      </c>
      <c r="I39" s="31">
        <v>85</v>
      </c>
      <c r="J39" s="31">
        <v>85</v>
      </c>
      <c r="K39" s="31">
        <v>70</v>
      </c>
      <c r="L39" s="12">
        <f t="shared" si="1"/>
        <v>-15</v>
      </c>
      <c r="M39" s="14">
        <f t="shared" si="2"/>
        <v>-0.17647058823529413</v>
      </c>
      <c r="N39" s="10">
        <f t="shared" si="3"/>
        <v>-0.34579439252336447</v>
      </c>
      <c r="O39" s="10">
        <f t="shared" si="4"/>
        <v>-0.2391304347826087</v>
      </c>
      <c r="P39" s="69"/>
    </row>
    <row r="40" spans="1:16" ht="11.25" customHeight="1" x14ac:dyDescent="0.2">
      <c r="A40" s="50" t="s">
        <v>131</v>
      </c>
      <c r="B40" s="51">
        <v>0</v>
      </c>
      <c r="C40" s="51">
        <v>0</v>
      </c>
      <c r="D40" s="51">
        <v>0</v>
      </c>
      <c r="E40" s="51">
        <v>31</v>
      </c>
      <c r="F40" s="51">
        <v>70</v>
      </c>
      <c r="G40" s="51">
        <v>90</v>
      </c>
      <c r="H40" s="51">
        <v>79</v>
      </c>
      <c r="I40" s="51">
        <v>113</v>
      </c>
      <c r="J40" s="51">
        <v>160</v>
      </c>
      <c r="K40" s="51">
        <v>208</v>
      </c>
      <c r="L40" s="44">
        <f t="shared" si="1"/>
        <v>48</v>
      </c>
      <c r="M40" s="45">
        <f t="shared" si="2"/>
        <v>0.3</v>
      </c>
      <c r="N40" s="43">
        <f t="shared" si="3"/>
        <v>1.3111111111111111</v>
      </c>
      <c r="O40" s="59" t="str">
        <f t="shared" si="4"/>
        <v>n/a</v>
      </c>
      <c r="P40" s="73"/>
    </row>
    <row r="41" spans="1:16" ht="11.25" customHeight="1" x14ac:dyDescent="0.2">
      <c r="A41" s="30" t="s">
        <v>132</v>
      </c>
      <c r="B41" s="31">
        <v>343</v>
      </c>
      <c r="C41" s="31">
        <v>360</v>
      </c>
      <c r="D41" s="31">
        <v>357</v>
      </c>
      <c r="E41" s="31">
        <v>390</v>
      </c>
      <c r="F41" s="31">
        <v>409</v>
      </c>
      <c r="G41" s="31">
        <v>417</v>
      </c>
      <c r="H41" s="31">
        <v>442</v>
      </c>
      <c r="I41" s="31">
        <v>448</v>
      </c>
      <c r="J41" s="31">
        <v>412</v>
      </c>
      <c r="K41" s="31">
        <v>349</v>
      </c>
      <c r="L41" s="12">
        <f t="shared" si="1"/>
        <v>-63</v>
      </c>
      <c r="M41" s="14">
        <f t="shared" si="2"/>
        <v>-0.15291262135922329</v>
      </c>
      <c r="N41" s="10">
        <f t="shared" si="3"/>
        <v>-0.16306954436450841</v>
      </c>
      <c r="O41" s="10">
        <f t="shared" si="4"/>
        <v>1.7492711370262391E-2</v>
      </c>
      <c r="P41" s="69"/>
    </row>
    <row r="42" spans="1:16" ht="11.25" customHeight="1" x14ac:dyDescent="0.2">
      <c r="A42" s="50" t="s">
        <v>22</v>
      </c>
      <c r="B42" s="51">
        <v>101</v>
      </c>
      <c r="C42" s="51">
        <v>68</v>
      </c>
      <c r="D42" s="51">
        <v>51</v>
      </c>
      <c r="E42" s="51">
        <v>63</v>
      </c>
      <c r="F42" s="51">
        <v>54</v>
      </c>
      <c r="G42" s="51">
        <v>53</v>
      </c>
      <c r="H42" s="51">
        <v>65</v>
      </c>
      <c r="I42" s="51">
        <v>55</v>
      </c>
      <c r="J42" s="51">
        <v>39</v>
      </c>
      <c r="K42" s="51">
        <v>38</v>
      </c>
      <c r="L42" s="44">
        <f t="shared" si="1"/>
        <v>-1</v>
      </c>
      <c r="M42" s="45">
        <f t="shared" si="2"/>
        <v>-2.564102564102564E-2</v>
      </c>
      <c r="N42" s="43">
        <f t="shared" si="3"/>
        <v>-0.28301886792452829</v>
      </c>
      <c r="O42" s="59">
        <f t="shared" si="4"/>
        <v>-0.62376237623762376</v>
      </c>
      <c r="P42" s="73"/>
    </row>
    <row r="43" spans="1:16" ht="11.25" customHeight="1" x14ac:dyDescent="0.2">
      <c r="A43" s="6"/>
      <c r="B43" s="5"/>
      <c r="C43" s="5"/>
      <c r="D43" s="5"/>
      <c r="E43" s="5"/>
      <c r="F43" s="5"/>
      <c r="G43" s="5"/>
      <c r="H43" s="5"/>
      <c r="I43" s="5"/>
      <c r="J43" s="5"/>
      <c r="K43" s="5"/>
      <c r="L43" s="12"/>
      <c r="M43" s="14"/>
      <c r="N43" s="10"/>
      <c r="O43" s="10"/>
      <c r="P43" s="69"/>
    </row>
    <row r="44" spans="1:16" ht="11.25" customHeight="1" x14ac:dyDescent="0.2">
      <c r="A44" s="4" t="s">
        <v>4</v>
      </c>
      <c r="B44" s="17">
        <v>564</v>
      </c>
      <c r="C44" s="17">
        <v>575</v>
      </c>
      <c r="D44" s="17">
        <v>721</v>
      </c>
      <c r="E44" s="17">
        <v>803</v>
      </c>
      <c r="F44" s="17">
        <v>839</v>
      </c>
      <c r="G44" s="17">
        <v>837</v>
      </c>
      <c r="H44" s="17">
        <v>920</v>
      </c>
      <c r="I44" s="17">
        <v>981</v>
      </c>
      <c r="J44" s="17">
        <v>1033</v>
      </c>
      <c r="K44" s="17">
        <v>1003</v>
      </c>
      <c r="L44" s="18">
        <f t="shared" si="1"/>
        <v>-30</v>
      </c>
      <c r="M44" s="19">
        <f t="shared" si="2"/>
        <v>-2.904162633107454E-2</v>
      </c>
      <c r="N44" s="20">
        <f t="shared" si="3"/>
        <v>0.19832735961768219</v>
      </c>
      <c r="O44" s="20">
        <f t="shared" si="4"/>
        <v>0.77836879432624118</v>
      </c>
      <c r="P44" s="69"/>
    </row>
    <row r="45" spans="1:16" ht="11.25" customHeight="1" x14ac:dyDescent="0.2">
      <c r="A45" s="50" t="s">
        <v>80</v>
      </c>
      <c r="B45" s="51">
        <v>211</v>
      </c>
      <c r="C45" s="51">
        <v>194</v>
      </c>
      <c r="D45" s="51">
        <v>190</v>
      </c>
      <c r="E45" s="51">
        <v>199</v>
      </c>
      <c r="F45" s="51">
        <v>158</v>
      </c>
      <c r="G45" s="51">
        <v>171</v>
      </c>
      <c r="H45" s="51">
        <v>179</v>
      </c>
      <c r="I45" s="51">
        <v>192</v>
      </c>
      <c r="J45" s="51">
        <v>202</v>
      </c>
      <c r="K45" s="51">
        <v>187</v>
      </c>
      <c r="L45" s="44">
        <f t="shared" si="1"/>
        <v>-15</v>
      </c>
      <c r="M45" s="45">
        <f t="shared" si="2"/>
        <v>-7.4257425742574254E-2</v>
      </c>
      <c r="N45" s="43">
        <f t="shared" si="3"/>
        <v>9.3567251461988299E-2</v>
      </c>
      <c r="O45" s="59">
        <f t="shared" si="4"/>
        <v>-0.11374407582938388</v>
      </c>
      <c r="P45" s="73"/>
    </row>
    <row r="46" spans="1:16" ht="11.25" customHeight="1" x14ac:dyDescent="0.2">
      <c r="A46" s="30" t="s">
        <v>81</v>
      </c>
      <c r="B46" s="31">
        <v>12</v>
      </c>
      <c r="C46" s="31">
        <v>15</v>
      </c>
      <c r="D46" s="31">
        <v>12</v>
      </c>
      <c r="E46" s="31">
        <v>11</v>
      </c>
      <c r="F46" s="31">
        <v>14</v>
      </c>
      <c r="G46" s="31">
        <v>20</v>
      </c>
      <c r="H46" s="31">
        <v>11</v>
      </c>
      <c r="I46" s="31">
        <v>20</v>
      </c>
      <c r="J46" s="31">
        <v>19</v>
      </c>
      <c r="K46" s="31">
        <v>19</v>
      </c>
      <c r="L46" s="12">
        <f t="shared" si="1"/>
        <v>0</v>
      </c>
      <c r="M46" s="14">
        <f t="shared" si="2"/>
        <v>0</v>
      </c>
      <c r="N46" s="10">
        <f t="shared" si="3"/>
        <v>-0.05</v>
      </c>
      <c r="O46" s="10">
        <f t="shared" si="4"/>
        <v>0.58333333333333337</v>
      </c>
      <c r="P46" s="69"/>
    </row>
    <row r="47" spans="1:16" ht="11.25" customHeight="1" x14ac:dyDescent="0.2">
      <c r="A47" s="50" t="s">
        <v>82</v>
      </c>
      <c r="B47" s="51">
        <v>39</v>
      </c>
      <c r="C47" s="51">
        <v>40</v>
      </c>
      <c r="D47" s="51">
        <v>40</v>
      </c>
      <c r="E47" s="51">
        <v>39</v>
      </c>
      <c r="F47" s="51">
        <v>48</v>
      </c>
      <c r="G47" s="51">
        <v>42</v>
      </c>
      <c r="H47" s="51">
        <v>44</v>
      </c>
      <c r="I47" s="51">
        <v>47</v>
      </c>
      <c r="J47" s="51">
        <v>43</v>
      </c>
      <c r="K47" s="51">
        <v>48</v>
      </c>
      <c r="L47" s="44">
        <f t="shared" si="1"/>
        <v>5</v>
      </c>
      <c r="M47" s="45">
        <f t="shared" si="2"/>
        <v>0.11627906976744186</v>
      </c>
      <c r="N47" s="43">
        <f t="shared" si="3"/>
        <v>0.14285714285714285</v>
      </c>
      <c r="O47" s="59">
        <f t="shared" si="4"/>
        <v>0.23076923076923078</v>
      </c>
      <c r="P47" s="73"/>
    </row>
    <row r="48" spans="1:16" ht="11.25" customHeight="1" x14ac:dyDescent="0.2">
      <c r="A48" s="30" t="s">
        <v>83</v>
      </c>
      <c r="B48" s="31">
        <v>7</v>
      </c>
      <c r="C48" s="31">
        <v>6</v>
      </c>
      <c r="D48" s="31">
        <v>8</v>
      </c>
      <c r="E48" s="31">
        <v>5</v>
      </c>
      <c r="F48" s="31">
        <v>3</v>
      </c>
      <c r="G48" s="31">
        <v>2</v>
      </c>
      <c r="H48" s="31">
        <v>2</v>
      </c>
      <c r="I48" s="31">
        <v>3</v>
      </c>
      <c r="J48" s="31">
        <v>6</v>
      </c>
      <c r="K48" s="31">
        <v>10</v>
      </c>
      <c r="L48" s="12">
        <f t="shared" si="1"/>
        <v>4</v>
      </c>
      <c r="M48" s="14">
        <f t="shared" si="2"/>
        <v>0.66666666666666663</v>
      </c>
      <c r="N48" s="10">
        <f t="shared" si="3"/>
        <v>4</v>
      </c>
      <c r="O48" s="10">
        <f t="shared" si="4"/>
        <v>0.42857142857142855</v>
      </c>
      <c r="P48" s="69"/>
    </row>
    <row r="49" spans="1:16" ht="11.25" customHeight="1" x14ac:dyDescent="0.2">
      <c r="A49" s="50" t="s">
        <v>84</v>
      </c>
      <c r="B49" s="51">
        <v>70</v>
      </c>
      <c r="C49" s="51">
        <v>73</v>
      </c>
      <c r="D49" s="51">
        <v>82</v>
      </c>
      <c r="E49" s="51">
        <v>81</v>
      </c>
      <c r="F49" s="51">
        <v>83</v>
      </c>
      <c r="G49" s="51">
        <v>83</v>
      </c>
      <c r="H49" s="51">
        <v>73</v>
      </c>
      <c r="I49" s="51">
        <v>76</v>
      </c>
      <c r="J49" s="51">
        <v>75</v>
      </c>
      <c r="K49" s="51">
        <v>78</v>
      </c>
      <c r="L49" s="44">
        <f t="shared" si="1"/>
        <v>3</v>
      </c>
      <c r="M49" s="45">
        <f t="shared" si="2"/>
        <v>0.04</v>
      </c>
      <c r="N49" s="43">
        <f t="shared" si="3"/>
        <v>-6.0240963855421686E-2</v>
      </c>
      <c r="O49" s="59">
        <f t="shared" si="4"/>
        <v>0.11428571428571428</v>
      </c>
      <c r="P49" s="73"/>
    </row>
    <row r="50" spans="1:16" ht="11.25" customHeight="1" x14ac:dyDescent="0.2">
      <c r="A50" s="30" t="s">
        <v>163</v>
      </c>
      <c r="B50" s="31">
        <v>8</v>
      </c>
      <c r="C50" s="31">
        <v>6</v>
      </c>
      <c r="D50" s="31">
        <v>2</v>
      </c>
      <c r="E50" s="31">
        <v>2</v>
      </c>
      <c r="F50" s="31">
        <v>1</v>
      </c>
      <c r="G50" s="31">
        <v>3</v>
      </c>
      <c r="H50" s="31">
        <v>8</v>
      </c>
      <c r="I50" s="31">
        <v>8</v>
      </c>
      <c r="J50" s="31">
        <v>11</v>
      </c>
      <c r="K50" s="31">
        <v>9</v>
      </c>
      <c r="L50" s="12">
        <f t="shared" si="1"/>
        <v>-2</v>
      </c>
      <c r="M50" s="14">
        <f t="shared" si="2"/>
        <v>-0.18181818181818182</v>
      </c>
      <c r="N50" s="10">
        <f t="shared" si="3"/>
        <v>2</v>
      </c>
      <c r="O50" s="10">
        <f t="shared" si="4"/>
        <v>0.125</v>
      </c>
      <c r="P50" s="69"/>
    </row>
    <row r="51" spans="1:16" ht="11.25" customHeight="1" x14ac:dyDescent="0.2">
      <c r="A51" s="50" t="s">
        <v>85</v>
      </c>
      <c r="B51" s="51">
        <v>58</v>
      </c>
      <c r="C51" s="51">
        <v>52</v>
      </c>
      <c r="D51" s="51">
        <v>48</v>
      </c>
      <c r="E51" s="51">
        <v>67</v>
      </c>
      <c r="F51" s="51">
        <v>69</v>
      </c>
      <c r="G51" s="51">
        <v>55</v>
      </c>
      <c r="H51" s="51">
        <v>56</v>
      </c>
      <c r="I51" s="51">
        <v>56</v>
      </c>
      <c r="J51" s="51">
        <v>55</v>
      </c>
      <c r="K51" s="51">
        <v>44</v>
      </c>
      <c r="L51" s="44">
        <f t="shared" si="1"/>
        <v>-11</v>
      </c>
      <c r="M51" s="45">
        <f t="shared" si="2"/>
        <v>-0.2</v>
      </c>
      <c r="N51" s="43">
        <f t="shared" si="3"/>
        <v>-0.2</v>
      </c>
      <c r="O51" s="59">
        <f t="shared" si="4"/>
        <v>-0.2413793103448276</v>
      </c>
      <c r="P51" s="73"/>
    </row>
    <row r="52" spans="1:16" ht="11.25" customHeight="1" x14ac:dyDescent="0.2">
      <c r="A52" s="30" t="s">
        <v>55</v>
      </c>
      <c r="B52" s="31">
        <v>22</v>
      </c>
      <c r="C52" s="31">
        <v>19</v>
      </c>
      <c r="D52" s="31">
        <v>33</v>
      </c>
      <c r="E52" s="31">
        <v>18</v>
      </c>
      <c r="F52" s="31">
        <v>12</v>
      </c>
      <c r="G52" s="31">
        <v>8</v>
      </c>
      <c r="H52" s="31">
        <v>15</v>
      </c>
      <c r="I52" s="31">
        <v>19</v>
      </c>
      <c r="J52" s="31">
        <v>25</v>
      </c>
      <c r="K52" s="31">
        <v>20</v>
      </c>
      <c r="L52" s="12">
        <f t="shared" si="1"/>
        <v>-5</v>
      </c>
      <c r="M52" s="14">
        <f t="shared" si="2"/>
        <v>-0.2</v>
      </c>
      <c r="N52" s="10">
        <f t="shared" si="3"/>
        <v>1.5</v>
      </c>
      <c r="O52" s="10">
        <f t="shared" si="4"/>
        <v>-9.0909090909090912E-2</v>
      </c>
      <c r="P52" s="69"/>
    </row>
    <row r="53" spans="1:16" ht="11.25" customHeight="1" x14ac:dyDescent="0.2">
      <c r="A53" s="50" t="s">
        <v>56</v>
      </c>
      <c r="B53" s="51">
        <v>133</v>
      </c>
      <c r="C53" s="51">
        <v>120</v>
      </c>
      <c r="D53" s="51">
        <v>124</v>
      </c>
      <c r="E53" s="51">
        <v>121</v>
      </c>
      <c r="F53" s="51">
        <v>129</v>
      </c>
      <c r="G53" s="51">
        <v>106</v>
      </c>
      <c r="H53" s="51">
        <v>116</v>
      </c>
      <c r="I53" s="51">
        <v>111</v>
      </c>
      <c r="J53" s="51">
        <v>109</v>
      </c>
      <c r="K53" s="51">
        <v>99</v>
      </c>
      <c r="L53" s="44">
        <f t="shared" si="1"/>
        <v>-10</v>
      </c>
      <c r="M53" s="45">
        <f t="shared" si="2"/>
        <v>-9.1743119266055051E-2</v>
      </c>
      <c r="N53" s="43">
        <f t="shared" si="3"/>
        <v>-6.6037735849056603E-2</v>
      </c>
      <c r="O53" s="59">
        <f t="shared" si="4"/>
        <v>-0.25563909774436089</v>
      </c>
      <c r="P53" s="73"/>
    </row>
    <row r="54" spans="1:16" ht="11.25" customHeight="1" x14ac:dyDescent="0.2">
      <c r="A54" s="30" t="s">
        <v>120</v>
      </c>
      <c r="B54" s="31">
        <v>0</v>
      </c>
      <c r="C54" s="31">
        <v>47</v>
      </c>
      <c r="D54" s="31">
        <v>178</v>
      </c>
      <c r="E54" s="31">
        <v>258</v>
      </c>
      <c r="F54" s="31">
        <v>320</v>
      </c>
      <c r="G54" s="31">
        <v>345</v>
      </c>
      <c r="H54" s="31">
        <v>409</v>
      </c>
      <c r="I54" s="31">
        <v>445</v>
      </c>
      <c r="J54" s="31">
        <v>486</v>
      </c>
      <c r="K54" s="31">
        <v>484</v>
      </c>
      <c r="L54" s="12">
        <f t="shared" si="1"/>
        <v>-2</v>
      </c>
      <c r="M54" s="14">
        <f t="shared" si="2"/>
        <v>-4.11522633744856E-3</v>
      </c>
      <c r="N54" s="10">
        <f t="shared" si="3"/>
        <v>0.40289855072463771</v>
      </c>
      <c r="O54" s="10" t="str">
        <f t="shared" si="4"/>
        <v>n/a</v>
      </c>
      <c r="P54" s="69"/>
    </row>
    <row r="55" spans="1:16" ht="11.25" customHeight="1" x14ac:dyDescent="0.2">
      <c r="A55" s="50" t="s">
        <v>86</v>
      </c>
      <c r="B55" s="51">
        <v>4</v>
      </c>
      <c r="C55" s="51">
        <v>3</v>
      </c>
      <c r="D55" s="51">
        <v>4</v>
      </c>
      <c r="E55" s="51">
        <v>2</v>
      </c>
      <c r="F55" s="51">
        <v>2</v>
      </c>
      <c r="G55" s="51">
        <v>2</v>
      </c>
      <c r="H55" s="51">
        <v>7</v>
      </c>
      <c r="I55" s="51">
        <v>4</v>
      </c>
      <c r="J55" s="51">
        <v>2</v>
      </c>
      <c r="K55" s="51">
        <v>5</v>
      </c>
      <c r="L55" s="44">
        <f t="shared" si="1"/>
        <v>3</v>
      </c>
      <c r="M55" s="45">
        <f t="shared" si="2"/>
        <v>1.5</v>
      </c>
      <c r="N55" s="43">
        <f t="shared" si="3"/>
        <v>1.5</v>
      </c>
      <c r="O55" s="59">
        <f t="shared" si="4"/>
        <v>0.25</v>
      </c>
      <c r="P55" s="73"/>
    </row>
    <row r="56" spans="1:16" ht="11.25" customHeight="1" x14ac:dyDescent="0.2">
      <c r="A56" s="6"/>
      <c r="B56" s="5"/>
      <c r="C56" s="5"/>
      <c r="D56" s="5"/>
      <c r="E56" s="5"/>
      <c r="F56" s="5"/>
      <c r="G56" s="5"/>
      <c r="H56" s="5"/>
      <c r="I56" s="5"/>
      <c r="J56" s="5"/>
      <c r="K56" s="5"/>
      <c r="L56" s="12"/>
      <c r="M56" s="14"/>
      <c r="N56" s="10"/>
      <c r="O56" s="10"/>
      <c r="P56" s="69"/>
    </row>
    <row r="57" spans="1:16" ht="11.25" customHeight="1" x14ac:dyDescent="0.2">
      <c r="A57" s="4" t="s">
        <v>5</v>
      </c>
      <c r="B57" s="17">
        <v>1612</v>
      </c>
      <c r="C57" s="17">
        <v>1606</v>
      </c>
      <c r="D57" s="17">
        <v>1561</v>
      </c>
      <c r="E57" s="17">
        <v>1523</v>
      </c>
      <c r="F57" s="17">
        <v>1418</v>
      </c>
      <c r="G57" s="17">
        <v>1384</v>
      </c>
      <c r="H57" s="17">
        <v>1333</v>
      </c>
      <c r="I57" s="17">
        <v>1348</v>
      </c>
      <c r="J57" s="17">
        <v>1439</v>
      </c>
      <c r="K57" s="17">
        <v>1433</v>
      </c>
      <c r="L57" s="18">
        <f t="shared" si="1"/>
        <v>-6</v>
      </c>
      <c r="M57" s="19">
        <f t="shared" si="2"/>
        <v>-4.1695621959694229E-3</v>
      </c>
      <c r="N57" s="20">
        <f t="shared" si="3"/>
        <v>3.5404624277456651E-2</v>
      </c>
      <c r="O57" s="20">
        <f t="shared" si="4"/>
        <v>-0.11104218362282878</v>
      </c>
      <c r="P57" s="69"/>
    </row>
    <row r="58" spans="1:16" ht="11.25" customHeight="1" x14ac:dyDescent="0.2">
      <c r="A58" s="50" t="s">
        <v>177</v>
      </c>
      <c r="B58" s="51">
        <v>111</v>
      </c>
      <c r="C58" s="51">
        <v>124</v>
      </c>
      <c r="D58" s="51">
        <v>105</v>
      </c>
      <c r="E58" s="51">
        <v>108</v>
      </c>
      <c r="F58" s="51">
        <v>113</v>
      </c>
      <c r="G58" s="51">
        <v>95</v>
      </c>
      <c r="H58" s="51">
        <v>85</v>
      </c>
      <c r="I58" s="51">
        <v>68</v>
      </c>
      <c r="J58" s="51">
        <v>71</v>
      </c>
      <c r="K58" s="51">
        <v>65</v>
      </c>
      <c r="L58" s="44">
        <f t="shared" si="1"/>
        <v>-6</v>
      </c>
      <c r="M58" s="45">
        <f t="shared" si="2"/>
        <v>-8.4507042253521125E-2</v>
      </c>
      <c r="N58" s="43">
        <f t="shared" si="3"/>
        <v>-0.31578947368421051</v>
      </c>
      <c r="O58" s="59">
        <f t="shared" si="4"/>
        <v>-0.4144144144144144</v>
      </c>
      <c r="P58" s="73"/>
    </row>
    <row r="59" spans="1:16" ht="11.25" customHeight="1" x14ac:dyDescent="0.2">
      <c r="A59" s="30" t="s">
        <v>23</v>
      </c>
      <c r="B59" s="31">
        <v>108</v>
      </c>
      <c r="C59" s="31">
        <v>119</v>
      </c>
      <c r="D59" s="31">
        <v>137</v>
      </c>
      <c r="E59" s="31">
        <v>151</v>
      </c>
      <c r="F59" s="31">
        <v>143</v>
      </c>
      <c r="G59" s="31">
        <v>128</v>
      </c>
      <c r="H59" s="31">
        <v>121</v>
      </c>
      <c r="I59" s="31">
        <v>140</v>
      </c>
      <c r="J59" s="31">
        <v>143</v>
      </c>
      <c r="K59" s="31">
        <v>167</v>
      </c>
      <c r="L59" s="12">
        <f t="shared" si="1"/>
        <v>24</v>
      </c>
      <c r="M59" s="14">
        <f t="shared" si="2"/>
        <v>0.16783216783216784</v>
      </c>
      <c r="N59" s="10">
        <f t="shared" si="3"/>
        <v>0.3046875</v>
      </c>
      <c r="O59" s="10">
        <f t="shared" si="4"/>
        <v>0.54629629629629628</v>
      </c>
      <c r="P59" s="69"/>
    </row>
    <row r="60" spans="1:16" ht="11.25" customHeight="1" x14ac:dyDescent="0.2">
      <c r="A60" s="50" t="s">
        <v>145</v>
      </c>
      <c r="B60" s="51">
        <v>130</v>
      </c>
      <c r="C60" s="51">
        <v>128</v>
      </c>
      <c r="D60" s="51">
        <v>130</v>
      </c>
      <c r="E60" s="51">
        <v>162</v>
      </c>
      <c r="F60" s="51">
        <v>129</v>
      </c>
      <c r="G60" s="51">
        <v>161</v>
      </c>
      <c r="H60" s="51">
        <v>162</v>
      </c>
      <c r="I60" s="51">
        <v>166</v>
      </c>
      <c r="J60" s="51">
        <v>163</v>
      </c>
      <c r="K60" s="51">
        <v>176</v>
      </c>
      <c r="L60" s="44">
        <f t="shared" si="1"/>
        <v>13</v>
      </c>
      <c r="M60" s="45">
        <f t="shared" si="2"/>
        <v>7.9754601226993863E-2</v>
      </c>
      <c r="N60" s="43">
        <f t="shared" si="3"/>
        <v>9.3167701863354033E-2</v>
      </c>
      <c r="O60" s="59">
        <f t="shared" si="4"/>
        <v>0.35384615384615387</v>
      </c>
      <c r="P60" s="73"/>
    </row>
    <row r="61" spans="1:16" ht="11.25" customHeight="1" x14ac:dyDescent="0.2">
      <c r="A61" s="30" t="s">
        <v>133</v>
      </c>
      <c r="B61" s="31">
        <v>103</v>
      </c>
      <c r="C61" s="31">
        <v>92</v>
      </c>
      <c r="D61" s="31">
        <v>86</v>
      </c>
      <c r="E61" s="31">
        <v>92</v>
      </c>
      <c r="F61" s="31">
        <v>85</v>
      </c>
      <c r="G61" s="31">
        <v>92</v>
      </c>
      <c r="H61" s="31">
        <v>84</v>
      </c>
      <c r="I61" s="31">
        <v>83</v>
      </c>
      <c r="J61" s="31">
        <v>72</v>
      </c>
      <c r="K61" s="31">
        <v>73</v>
      </c>
      <c r="L61" s="12">
        <f t="shared" si="1"/>
        <v>1</v>
      </c>
      <c r="M61" s="14">
        <f t="shared" si="2"/>
        <v>1.3888888888888888E-2</v>
      </c>
      <c r="N61" s="10">
        <f t="shared" si="3"/>
        <v>-0.20652173913043478</v>
      </c>
      <c r="O61" s="10">
        <f t="shared" si="4"/>
        <v>-0.29126213592233008</v>
      </c>
      <c r="P61" s="69"/>
    </row>
    <row r="62" spans="1:16" ht="11.25" customHeight="1" x14ac:dyDescent="0.2">
      <c r="A62" s="50" t="s">
        <v>178</v>
      </c>
      <c r="B62" s="51">
        <v>598</v>
      </c>
      <c r="C62" s="51">
        <v>627</v>
      </c>
      <c r="D62" s="51">
        <v>616</v>
      </c>
      <c r="E62" s="51">
        <v>580</v>
      </c>
      <c r="F62" s="51">
        <v>535</v>
      </c>
      <c r="G62" s="51">
        <v>550</v>
      </c>
      <c r="H62" s="51">
        <v>519</v>
      </c>
      <c r="I62" s="51">
        <v>485</v>
      </c>
      <c r="J62" s="51">
        <v>585</v>
      </c>
      <c r="K62" s="51">
        <v>537</v>
      </c>
      <c r="L62" s="44">
        <f t="shared" si="1"/>
        <v>-48</v>
      </c>
      <c r="M62" s="45">
        <f t="shared" si="2"/>
        <v>-8.2051282051282051E-2</v>
      </c>
      <c r="N62" s="43">
        <f t="shared" si="3"/>
        <v>-2.3636363636363636E-2</v>
      </c>
      <c r="O62" s="59">
        <f t="shared" si="4"/>
        <v>-0.1020066889632107</v>
      </c>
      <c r="P62" s="73"/>
    </row>
    <row r="63" spans="1:16" ht="11.25" customHeight="1" x14ac:dyDescent="0.2">
      <c r="A63" s="30" t="s">
        <v>179</v>
      </c>
      <c r="B63" s="31">
        <v>49</v>
      </c>
      <c r="C63" s="31">
        <v>47</v>
      </c>
      <c r="D63" s="31">
        <v>45</v>
      </c>
      <c r="E63" s="31">
        <v>46</v>
      </c>
      <c r="F63" s="31">
        <v>42</v>
      </c>
      <c r="G63" s="31">
        <v>32</v>
      </c>
      <c r="H63" s="31">
        <v>30</v>
      </c>
      <c r="I63" s="31">
        <v>39</v>
      </c>
      <c r="J63" s="31">
        <v>33</v>
      </c>
      <c r="K63" s="31">
        <v>46</v>
      </c>
      <c r="L63" s="12">
        <f t="shared" si="1"/>
        <v>13</v>
      </c>
      <c r="M63" s="14">
        <f t="shared" si="2"/>
        <v>0.39393939393939392</v>
      </c>
      <c r="N63" s="10">
        <f t="shared" si="3"/>
        <v>0.4375</v>
      </c>
      <c r="O63" s="10">
        <f t="shared" si="4"/>
        <v>-6.1224489795918366E-2</v>
      </c>
      <c r="P63" s="69"/>
    </row>
    <row r="64" spans="1:16" ht="11.25" customHeight="1" x14ac:dyDescent="0.2">
      <c r="A64" s="50" t="s">
        <v>24</v>
      </c>
      <c r="B64" s="51">
        <v>395</v>
      </c>
      <c r="C64" s="51">
        <v>376</v>
      </c>
      <c r="D64" s="51">
        <v>358</v>
      </c>
      <c r="E64" s="51">
        <v>320</v>
      </c>
      <c r="F64" s="51">
        <v>324</v>
      </c>
      <c r="G64" s="51">
        <v>293</v>
      </c>
      <c r="H64" s="51">
        <v>270</v>
      </c>
      <c r="I64" s="51">
        <v>302</v>
      </c>
      <c r="J64" s="51">
        <v>312</v>
      </c>
      <c r="K64" s="51">
        <v>340</v>
      </c>
      <c r="L64" s="44">
        <f t="shared" si="1"/>
        <v>28</v>
      </c>
      <c r="M64" s="45">
        <f t="shared" si="2"/>
        <v>8.9743589743589744E-2</v>
      </c>
      <c r="N64" s="43">
        <f t="shared" si="3"/>
        <v>0.16040955631399317</v>
      </c>
      <c r="O64" s="59">
        <f t="shared" si="4"/>
        <v>-0.13924050632911392</v>
      </c>
      <c r="P64" s="73"/>
    </row>
    <row r="65" spans="1:16" ht="11.25" customHeight="1" x14ac:dyDescent="0.2">
      <c r="A65" s="30" t="s">
        <v>25</v>
      </c>
      <c r="B65" s="31">
        <v>36</v>
      </c>
      <c r="C65" s="31">
        <v>31</v>
      </c>
      <c r="D65" s="31">
        <v>27</v>
      </c>
      <c r="E65" s="31">
        <v>16</v>
      </c>
      <c r="F65" s="31">
        <v>8</v>
      </c>
      <c r="G65" s="31">
        <v>2</v>
      </c>
      <c r="H65" s="31">
        <v>20</v>
      </c>
      <c r="I65" s="31">
        <v>29</v>
      </c>
      <c r="J65" s="31">
        <v>28</v>
      </c>
      <c r="K65" s="31">
        <v>5</v>
      </c>
      <c r="L65" s="12">
        <f t="shared" si="1"/>
        <v>-23</v>
      </c>
      <c r="M65" s="14">
        <f t="shared" si="2"/>
        <v>-0.8214285714285714</v>
      </c>
      <c r="N65" s="10">
        <f t="shared" si="3"/>
        <v>1.5</v>
      </c>
      <c r="O65" s="10">
        <f t="shared" si="4"/>
        <v>-0.86111111111111116</v>
      </c>
      <c r="P65" s="69"/>
    </row>
    <row r="66" spans="1:16" ht="11.25" customHeight="1" x14ac:dyDescent="0.2">
      <c r="A66" s="50" t="s">
        <v>148</v>
      </c>
      <c r="B66" s="51">
        <v>25</v>
      </c>
      <c r="C66" s="51">
        <v>16</v>
      </c>
      <c r="D66" s="51">
        <v>14</v>
      </c>
      <c r="E66" s="51">
        <v>15</v>
      </c>
      <c r="F66" s="51">
        <v>10</v>
      </c>
      <c r="G66" s="51">
        <v>4</v>
      </c>
      <c r="H66" s="51">
        <v>9</v>
      </c>
      <c r="I66" s="51">
        <v>9</v>
      </c>
      <c r="J66" s="51">
        <v>5</v>
      </c>
      <c r="K66" s="51">
        <v>2</v>
      </c>
      <c r="L66" s="44">
        <f t="shared" si="1"/>
        <v>-3</v>
      </c>
      <c r="M66" s="45">
        <f t="shared" si="2"/>
        <v>-0.6</v>
      </c>
      <c r="N66" s="43">
        <f t="shared" si="3"/>
        <v>-0.5</v>
      </c>
      <c r="O66" s="59">
        <f t="shared" si="4"/>
        <v>-0.92</v>
      </c>
      <c r="P66" s="73"/>
    </row>
    <row r="67" spans="1:16" ht="11.25" customHeight="1" x14ac:dyDescent="0.2">
      <c r="A67" s="30" t="s">
        <v>93</v>
      </c>
      <c r="B67" s="31">
        <v>57</v>
      </c>
      <c r="C67" s="31">
        <v>46</v>
      </c>
      <c r="D67" s="31">
        <v>43</v>
      </c>
      <c r="E67" s="31">
        <v>33</v>
      </c>
      <c r="F67" s="31">
        <v>29</v>
      </c>
      <c r="G67" s="31">
        <v>27</v>
      </c>
      <c r="H67" s="31">
        <v>33</v>
      </c>
      <c r="I67" s="31">
        <v>27</v>
      </c>
      <c r="J67" s="31">
        <v>27</v>
      </c>
      <c r="K67" s="31">
        <v>22</v>
      </c>
      <c r="L67" s="12">
        <f t="shared" si="1"/>
        <v>-5</v>
      </c>
      <c r="M67" s="14">
        <f t="shared" si="2"/>
        <v>-0.18518518518518517</v>
      </c>
      <c r="N67" s="10">
        <f t="shared" si="3"/>
        <v>-0.18518518518518517</v>
      </c>
      <c r="O67" s="10">
        <f t="shared" si="4"/>
        <v>-0.61403508771929827</v>
      </c>
      <c r="P67" s="69"/>
    </row>
    <row r="68" spans="1:16" ht="11.25" customHeight="1" x14ac:dyDescent="0.2">
      <c r="A68" s="6"/>
      <c r="B68" s="5"/>
      <c r="C68" s="5"/>
      <c r="D68" s="5"/>
      <c r="E68" s="5"/>
      <c r="F68" s="5"/>
      <c r="G68" s="5"/>
      <c r="H68" s="5"/>
      <c r="I68" s="5"/>
      <c r="J68" s="5"/>
      <c r="K68" s="5"/>
      <c r="L68" s="12"/>
      <c r="M68" s="14"/>
      <c r="N68" s="10"/>
      <c r="O68" s="10"/>
      <c r="P68" s="69"/>
    </row>
    <row r="69" spans="1:16" ht="11.25" customHeight="1" x14ac:dyDescent="0.2">
      <c r="A69" s="4" t="s">
        <v>6</v>
      </c>
      <c r="B69" s="17">
        <v>302</v>
      </c>
      <c r="C69" s="17">
        <v>278</v>
      </c>
      <c r="D69" s="17">
        <v>292</v>
      </c>
      <c r="E69" s="17">
        <v>258</v>
      </c>
      <c r="F69" s="17">
        <v>216</v>
      </c>
      <c r="G69" s="17">
        <v>220</v>
      </c>
      <c r="H69" s="17">
        <v>215</v>
      </c>
      <c r="I69" s="17">
        <v>230</v>
      </c>
      <c r="J69" s="17">
        <v>244</v>
      </c>
      <c r="K69" s="17">
        <v>215</v>
      </c>
      <c r="L69" s="18">
        <f t="shared" si="1"/>
        <v>-29</v>
      </c>
      <c r="M69" s="19">
        <f t="shared" si="2"/>
        <v>-0.11885245901639344</v>
      </c>
      <c r="N69" s="20">
        <f t="shared" si="3"/>
        <v>-2.2727272727272728E-2</v>
      </c>
      <c r="O69" s="20">
        <f t="shared" si="4"/>
        <v>-0.28807947019867547</v>
      </c>
      <c r="P69" s="69"/>
    </row>
    <row r="70" spans="1:16" ht="11.25" customHeight="1" x14ac:dyDescent="0.2">
      <c r="A70" s="50" t="s">
        <v>26</v>
      </c>
      <c r="B70" s="51">
        <v>67</v>
      </c>
      <c r="C70" s="51">
        <v>55</v>
      </c>
      <c r="D70" s="51">
        <v>64</v>
      </c>
      <c r="E70" s="51">
        <v>54</v>
      </c>
      <c r="F70" s="51">
        <v>49</v>
      </c>
      <c r="G70" s="51">
        <v>59</v>
      </c>
      <c r="H70" s="51">
        <v>54</v>
      </c>
      <c r="I70" s="51">
        <v>50</v>
      </c>
      <c r="J70" s="51">
        <v>57</v>
      </c>
      <c r="K70" s="51">
        <v>45</v>
      </c>
      <c r="L70" s="44">
        <f t="shared" si="1"/>
        <v>-12</v>
      </c>
      <c r="M70" s="45">
        <f t="shared" si="2"/>
        <v>-0.21052631578947367</v>
      </c>
      <c r="N70" s="43">
        <f t="shared" si="3"/>
        <v>-0.23728813559322035</v>
      </c>
      <c r="O70" s="59">
        <f t="shared" si="4"/>
        <v>-0.32835820895522388</v>
      </c>
      <c r="P70" s="73"/>
    </row>
    <row r="71" spans="1:16" ht="11.25" customHeight="1" x14ac:dyDescent="0.2">
      <c r="A71" s="30" t="s">
        <v>58</v>
      </c>
      <c r="B71" s="31">
        <v>45</v>
      </c>
      <c r="C71" s="31">
        <v>42</v>
      </c>
      <c r="D71" s="31">
        <v>52</v>
      </c>
      <c r="E71" s="31">
        <v>53</v>
      </c>
      <c r="F71" s="31">
        <v>45</v>
      </c>
      <c r="G71" s="31">
        <v>37</v>
      </c>
      <c r="H71" s="31">
        <v>44</v>
      </c>
      <c r="I71" s="31">
        <v>64</v>
      </c>
      <c r="J71" s="31">
        <v>58</v>
      </c>
      <c r="K71" s="31">
        <v>38</v>
      </c>
      <c r="L71" s="12">
        <f t="shared" ref="L71:L121" si="5">K71-J71</f>
        <v>-20</v>
      </c>
      <c r="M71" s="14">
        <f t="shared" ref="M71:M121" si="6">IFERROR((K71-J71)/J71,"n/a")</f>
        <v>-0.34482758620689657</v>
      </c>
      <c r="N71" s="10">
        <f t="shared" ref="N71:N121" si="7">IFERROR((K71-G71)/G71,"n/a")</f>
        <v>2.7027027027027029E-2</v>
      </c>
      <c r="O71" s="10">
        <f t="shared" ref="O71:O121" si="8">IFERROR((K71-B71)/B71,"n/a")</f>
        <v>-0.15555555555555556</v>
      </c>
      <c r="P71" s="69"/>
    </row>
    <row r="72" spans="1:16" ht="11.25" customHeight="1" x14ac:dyDescent="0.2">
      <c r="A72" s="50" t="s">
        <v>127</v>
      </c>
      <c r="B72" s="51">
        <v>0</v>
      </c>
      <c r="C72" s="51">
        <v>0</v>
      </c>
      <c r="D72" s="51">
        <v>0</v>
      </c>
      <c r="E72" s="51">
        <v>0</v>
      </c>
      <c r="F72" s="51">
        <v>0</v>
      </c>
      <c r="G72" s="51">
        <v>2</v>
      </c>
      <c r="H72" s="51">
        <v>4</v>
      </c>
      <c r="I72" s="51">
        <v>8</v>
      </c>
      <c r="J72" s="51">
        <v>17</v>
      </c>
      <c r="K72" s="51">
        <v>12</v>
      </c>
      <c r="L72" s="44">
        <f t="shared" si="5"/>
        <v>-5</v>
      </c>
      <c r="M72" s="45">
        <f t="shared" si="6"/>
        <v>-0.29411764705882354</v>
      </c>
      <c r="N72" s="43">
        <f t="shared" si="7"/>
        <v>5</v>
      </c>
      <c r="O72" s="59" t="str">
        <f t="shared" si="8"/>
        <v>n/a</v>
      </c>
      <c r="P72" s="73"/>
    </row>
    <row r="73" spans="1:16" ht="11.25" customHeight="1" x14ac:dyDescent="0.2">
      <c r="A73" s="30" t="s">
        <v>27</v>
      </c>
      <c r="B73" s="31">
        <v>64</v>
      </c>
      <c r="C73" s="31">
        <v>64</v>
      </c>
      <c r="D73" s="31">
        <v>60</v>
      </c>
      <c r="E73" s="31">
        <v>58</v>
      </c>
      <c r="F73" s="31">
        <v>54</v>
      </c>
      <c r="G73" s="31">
        <v>49</v>
      </c>
      <c r="H73" s="31">
        <v>52</v>
      </c>
      <c r="I73" s="31">
        <v>48</v>
      </c>
      <c r="J73" s="31">
        <v>46</v>
      </c>
      <c r="K73" s="31">
        <v>50</v>
      </c>
      <c r="L73" s="12">
        <f t="shared" si="5"/>
        <v>4</v>
      </c>
      <c r="M73" s="14">
        <f t="shared" si="6"/>
        <v>8.6956521739130432E-2</v>
      </c>
      <c r="N73" s="10">
        <f t="shared" si="7"/>
        <v>2.0408163265306121E-2</v>
      </c>
      <c r="O73" s="10">
        <f t="shared" si="8"/>
        <v>-0.21875</v>
      </c>
      <c r="P73" s="69"/>
    </row>
    <row r="74" spans="1:16" ht="11.25" customHeight="1" x14ac:dyDescent="0.2">
      <c r="A74" s="50" t="s">
        <v>59</v>
      </c>
      <c r="B74" s="51">
        <v>30</v>
      </c>
      <c r="C74" s="51">
        <v>28</v>
      </c>
      <c r="D74" s="51">
        <v>18</v>
      </c>
      <c r="E74" s="51">
        <v>23</v>
      </c>
      <c r="F74" s="51">
        <v>13</v>
      </c>
      <c r="G74" s="51">
        <v>17</v>
      </c>
      <c r="H74" s="51">
        <v>18</v>
      </c>
      <c r="I74" s="51">
        <v>12</v>
      </c>
      <c r="J74" s="51">
        <v>14</v>
      </c>
      <c r="K74" s="51">
        <v>14</v>
      </c>
      <c r="L74" s="44">
        <f t="shared" si="5"/>
        <v>0</v>
      </c>
      <c r="M74" s="45">
        <f t="shared" si="6"/>
        <v>0</v>
      </c>
      <c r="N74" s="43">
        <f t="shared" si="7"/>
        <v>-0.17647058823529413</v>
      </c>
      <c r="O74" s="59">
        <f t="shared" si="8"/>
        <v>-0.53333333333333333</v>
      </c>
      <c r="P74" s="73"/>
    </row>
    <row r="75" spans="1:16" ht="11.25" customHeight="1" x14ac:dyDescent="0.2">
      <c r="A75" s="30" t="s">
        <v>60</v>
      </c>
      <c r="B75" s="31">
        <v>0</v>
      </c>
      <c r="C75" s="31">
        <v>0</v>
      </c>
      <c r="D75" s="31">
        <v>1</v>
      </c>
      <c r="E75" s="31">
        <v>0</v>
      </c>
      <c r="F75" s="31">
        <v>1</v>
      </c>
      <c r="G75" s="31">
        <v>2</v>
      </c>
      <c r="H75" s="31">
        <v>0</v>
      </c>
      <c r="I75" s="31">
        <v>0</v>
      </c>
      <c r="J75" s="31">
        <v>0</v>
      </c>
      <c r="K75" s="31">
        <v>1</v>
      </c>
      <c r="L75" s="12">
        <f t="shared" si="5"/>
        <v>1</v>
      </c>
      <c r="M75" s="14" t="str">
        <f t="shared" si="6"/>
        <v>n/a</v>
      </c>
      <c r="N75" s="10">
        <f t="shared" si="7"/>
        <v>-0.5</v>
      </c>
      <c r="O75" s="10" t="str">
        <f t="shared" si="8"/>
        <v>n/a</v>
      </c>
      <c r="P75" s="69"/>
    </row>
    <row r="76" spans="1:16" ht="11.25" customHeight="1" x14ac:dyDescent="0.2">
      <c r="A76" s="50" t="s">
        <v>121</v>
      </c>
      <c r="B76" s="51">
        <v>7</v>
      </c>
      <c r="C76" s="51">
        <v>4</v>
      </c>
      <c r="D76" s="51">
        <v>6</v>
      </c>
      <c r="E76" s="51">
        <v>3</v>
      </c>
      <c r="F76" s="51">
        <v>1</v>
      </c>
      <c r="G76" s="51">
        <v>1</v>
      </c>
      <c r="H76" s="51">
        <v>1</v>
      </c>
      <c r="I76" s="51">
        <v>3</v>
      </c>
      <c r="J76" s="51">
        <v>1</v>
      </c>
      <c r="K76" s="51">
        <v>2</v>
      </c>
      <c r="L76" s="44">
        <f t="shared" si="5"/>
        <v>1</v>
      </c>
      <c r="M76" s="45">
        <f t="shared" si="6"/>
        <v>1</v>
      </c>
      <c r="N76" s="43">
        <f t="shared" si="7"/>
        <v>1</v>
      </c>
      <c r="O76" s="59">
        <f t="shared" si="8"/>
        <v>-0.7142857142857143</v>
      </c>
      <c r="P76" s="73"/>
    </row>
    <row r="77" spans="1:16" ht="11.25" customHeight="1" x14ac:dyDescent="0.2">
      <c r="A77" s="30" t="s">
        <v>154</v>
      </c>
      <c r="B77" s="31">
        <v>38</v>
      </c>
      <c r="C77" s="31">
        <v>35</v>
      </c>
      <c r="D77" s="31">
        <v>40</v>
      </c>
      <c r="E77" s="31">
        <v>30</v>
      </c>
      <c r="F77" s="31">
        <v>27</v>
      </c>
      <c r="G77" s="31">
        <v>27</v>
      </c>
      <c r="H77" s="31">
        <v>24</v>
      </c>
      <c r="I77" s="31">
        <v>14</v>
      </c>
      <c r="J77" s="31">
        <v>16</v>
      </c>
      <c r="K77" s="31">
        <v>12</v>
      </c>
      <c r="L77" s="12">
        <f t="shared" si="5"/>
        <v>-4</v>
      </c>
      <c r="M77" s="14">
        <f t="shared" si="6"/>
        <v>-0.25</v>
      </c>
      <c r="N77" s="10">
        <f t="shared" si="7"/>
        <v>-0.55555555555555558</v>
      </c>
      <c r="O77" s="10">
        <f t="shared" si="8"/>
        <v>-0.68421052631578949</v>
      </c>
      <c r="P77" s="69"/>
    </row>
    <row r="78" spans="1:16" ht="11.25" customHeight="1" x14ac:dyDescent="0.2">
      <c r="A78" s="50" t="s">
        <v>149</v>
      </c>
      <c r="B78" s="51">
        <v>0</v>
      </c>
      <c r="C78" s="51">
        <v>0</v>
      </c>
      <c r="D78" s="51">
        <v>0</v>
      </c>
      <c r="E78" s="51">
        <v>0</v>
      </c>
      <c r="F78" s="51">
        <v>0</v>
      </c>
      <c r="G78" s="51">
        <v>0</v>
      </c>
      <c r="H78" s="51">
        <v>0</v>
      </c>
      <c r="I78" s="51">
        <v>15</v>
      </c>
      <c r="J78" s="51">
        <v>15</v>
      </c>
      <c r="K78" s="51">
        <v>15</v>
      </c>
      <c r="L78" s="44">
        <f t="shared" si="5"/>
        <v>0</v>
      </c>
      <c r="M78" s="45">
        <f t="shared" si="6"/>
        <v>0</v>
      </c>
      <c r="N78" s="59" t="str">
        <f t="shared" si="7"/>
        <v>n/a</v>
      </c>
      <c r="O78" s="59" t="str">
        <f t="shared" si="8"/>
        <v>n/a</v>
      </c>
      <c r="P78" s="73"/>
    </row>
    <row r="79" spans="1:16" ht="11.25" customHeight="1" x14ac:dyDescent="0.2">
      <c r="A79" s="30" t="s">
        <v>28</v>
      </c>
      <c r="B79" s="31">
        <v>18</v>
      </c>
      <c r="C79" s="31">
        <v>19</v>
      </c>
      <c r="D79" s="31">
        <v>17</v>
      </c>
      <c r="E79" s="31">
        <v>18</v>
      </c>
      <c r="F79" s="31">
        <v>11</v>
      </c>
      <c r="G79" s="31">
        <v>11</v>
      </c>
      <c r="H79" s="31">
        <v>7</v>
      </c>
      <c r="I79" s="31">
        <v>10</v>
      </c>
      <c r="J79" s="31">
        <v>15</v>
      </c>
      <c r="K79" s="31">
        <v>19</v>
      </c>
      <c r="L79" s="12">
        <f t="shared" si="5"/>
        <v>4</v>
      </c>
      <c r="M79" s="14">
        <f t="shared" si="6"/>
        <v>0.26666666666666666</v>
      </c>
      <c r="N79" s="10">
        <f t="shared" si="7"/>
        <v>0.72727272727272729</v>
      </c>
      <c r="O79" s="10">
        <f t="shared" si="8"/>
        <v>5.5555555555555552E-2</v>
      </c>
      <c r="P79" s="69"/>
    </row>
    <row r="80" spans="1:16" ht="11.25" customHeight="1" x14ac:dyDescent="0.2">
      <c r="A80" s="47" t="s">
        <v>29</v>
      </c>
      <c r="B80" s="48">
        <v>24</v>
      </c>
      <c r="C80" s="48">
        <v>26</v>
      </c>
      <c r="D80" s="48">
        <v>28</v>
      </c>
      <c r="E80" s="48">
        <v>15</v>
      </c>
      <c r="F80" s="48">
        <v>12</v>
      </c>
      <c r="G80" s="48">
        <v>12</v>
      </c>
      <c r="H80" s="48">
        <v>9</v>
      </c>
      <c r="I80" s="48">
        <v>4</v>
      </c>
      <c r="J80" s="48">
        <v>4</v>
      </c>
      <c r="K80" s="48">
        <v>4</v>
      </c>
      <c r="L80" s="44">
        <f t="shared" si="5"/>
        <v>0</v>
      </c>
      <c r="M80" s="45">
        <f t="shared" si="6"/>
        <v>0</v>
      </c>
      <c r="N80" s="59">
        <f t="shared" si="7"/>
        <v>-0.66666666666666663</v>
      </c>
      <c r="O80" s="59">
        <f t="shared" si="8"/>
        <v>-0.83333333333333337</v>
      </c>
      <c r="P80" s="73"/>
    </row>
    <row r="81" spans="1:16" ht="11.25" customHeight="1" x14ac:dyDescent="0.2">
      <c r="A81" s="6" t="s">
        <v>119</v>
      </c>
      <c r="B81" s="5">
        <v>9</v>
      </c>
      <c r="C81" s="5">
        <v>5</v>
      </c>
      <c r="D81" s="5">
        <v>6</v>
      </c>
      <c r="E81" s="5">
        <v>4</v>
      </c>
      <c r="F81" s="5">
        <v>3</v>
      </c>
      <c r="G81" s="5">
        <v>3</v>
      </c>
      <c r="H81" s="5">
        <v>2</v>
      </c>
      <c r="I81" s="5">
        <v>2</v>
      </c>
      <c r="J81" s="5">
        <v>1</v>
      </c>
      <c r="K81" s="5">
        <v>3</v>
      </c>
      <c r="L81" s="12">
        <f t="shared" si="5"/>
        <v>2</v>
      </c>
      <c r="M81" s="14">
        <f t="shared" si="6"/>
        <v>2</v>
      </c>
      <c r="N81" s="10">
        <f t="shared" si="7"/>
        <v>0</v>
      </c>
      <c r="O81" s="10">
        <f t="shared" si="8"/>
        <v>-0.66666666666666663</v>
      </c>
      <c r="P81" s="69"/>
    </row>
    <row r="82" spans="1:16" ht="11.25" customHeight="1" x14ac:dyDescent="0.2">
      <c r="A82" s="6"/>
      <c r="B82" s="5"/>
      <c r="C82" s="5"/>
      <c r="D82" s="5"/>
      <c r="E82" s="5"/>
      <c r="F82" s="5"/>
      <c r="G82" s="5"/>
      <c r="H82" s="5"/>
      <c r="I82" s="5"/>
      <c r="J82" s="5"/>
      <c r="K82" s="5"/>
      <c r="L82" s="12"/>
      <c r="M82" s="14"/>
      <c r="N82" s="10"/>
      <c r="O82" s="10"/>
      <c r="P82" s="69"/>
    </row>
    <row r="83" spans="1:16" ht="11.25" customHeight="1" x14ac:dyDescent="0.2">
      <c r="A83" s="4" t="s">
        <v>7</v>
      </c>
      <c r="B83" s="17">
        <v>703</v>
      </c>
      <c r="C83" s="17">
        <v>708</v>
      </c>
      <c r="D83" s="17">
        <v>731</v>
      </c>
      <c r="E83" s="17">
        <v>662</v>
      </c>
      <c r="F83" s="17">
        <v>621</v>
      </c>
      <c r="G83" s="17">
        <v>628</v>
      </c>
      <c r="H83" s="17">
        <v>592</v>
      </c>
      <c r="I83" s="17">
        <v>578</v>
      </c>
      <c r="J83" s="17">
        <v>609</v>
      </c>
      <c r="K83" s="17">
        <v>587</v>
      </c>
      <c r="L83" s="18">
        <f t="shared" si="5"/>
        <v>-22</v>
      </c>
      <c r="M83" s="19">
        <f t="shared" si="6"/>
        <v>-3.6124794745484398E-2</v>
      </c>
      <c r="N83" s="20">
        <f t="shared" si="7"/>
        <v>-6.5286624203821655E-2</v>
      </c>
      <c r="O83" s="20">
        <f t="shared" si="8"/>
        <v>-0.16500711237553342</v>
      </c>
      <c r="P83" s="69"/>
    </row>
    <row r="84" spans="1:16" ht="11.25" customHeight="1" x14ac:dyDescent="0.2">
      <c r="A84" s="50" t="s">
        <v>136</v>
      </c>
      <c r="B84" s="51">
        <v>330</v>
      </c>
      <c r="C84" s="51">
        <v>384</v>
      </c>
      <c r="D84" s="51">
        <v>396</v>
      </c>
      <c r="E84" s="51">
        <v>379</v>
      </c>
      <c r="F84" s="51">
        <v>360</v>
      </c>
      <c r="G84" s="51">
        <v>367</v>
      </c>
      <c r="H84" s="51">
        <v>354</v>
      </c>
      <c r="I84" s="51">
        <v>338</v>
      </c>
      <c r="J84" s="51">
        <v>338</v>
      </c>
      <c r="K84" s="51">
        <v>330</v>
      </c>
      <c r="L84" s="44">
        <f t="shared" si="5"/>
        <v>-8</v>
      </c>
      <c r="M84" s="45">
        <f t="shared" si="6"/>
        <v>-2.3668639053254437E-2</v>
      </c>
      <c r="N84" s="43">
        <f t="shared" si="7"/>
        <v>-0.1008174386920981</v>
      </c>
      <c r="O84" s="59">
        <f t="shared" si="8"/>
        <v>0</v>
      </c>
      <c r="P84" s="73"/>
    </row>
    <row r="85" spans="1:16" ht="11.25" customHeight="1" x14ac:dyDescent="0.2">
      <c r="A85" s="30" t="s">
        <v>62</v>
      </c>
      <c r="B85" s="31">
        <v>27</v>
      </c>
      <c r="C85" s="31">
        <v>25</v>
      </c>
      <c r="D85" s="31">
        <v>31</v>
      </c>
      <c r="E85" s="31">
        <v>27</v>
      </c>
      <c r="F85" s="31">
        <v>24</v>
      </c>
      <c r="G85" s="31">
        <v>16</v>
      </c>
      <c r="H85" s="31">
        <v>18</v>
      </c>
      <c r="I85" s="31">
        <v>22</v>
      </c>
      <c r="J85" s="31">
        <v>35</v>
      </c>
      <c r="K85" s="31">
        <v>34</v>
      </c>
      <c r="L85" s="12">
        <f t="shared" si="5"/>
        <v>-1</v>
      </c>
      <c r="M85" s="14">
        <f t="shared" si="6"/>
        <v>-2.8571428571428571E-2</v>
      </c>
      <c r="N85" s="10">
        <f t="shared" si="7"/>
        <v>1.125</v>
      </c>
      <c r="O85" s="10">
        <f t="shared" si="8"/>
        <v>0.25925925925925924</v>
      </c>
      <c r="P85" s="69"/>
    </row>
    <row r="86" spans="1:16" ht="11.25" customHeight="1" x14ac:dyDescent="0.2">
      <c r="A86" s="50" t="s">
        <v>30</v>
      </c>
      <c r="B86" s="51">
        <v>84</v>
      </c>
      <c r="C86" s="51">
        <v>74</v>
      </c>
      <c r="D86" s="51">
        <v>76</v>
      </c>
      <c r="E86" s="51">
        <v>59</v>
      </c>
      <c r="F86" s="51">
        <v>53</v>
      </c>
      <c r="G86" s="51">
        <v>67</v>
      </c>
      <c r="H86" s="51">
        <v>58</v>
      </c>
      <c r="I86" s="51">
        <v>65</v>
      </c>
      <c r="J86" s="51">
        <v>68</v>
      </c>
      <c r="K86" s="51">
        <v>60</v>
      </c>
      <c r="L86" s="44">
        <f t="shared" si="5"/>
        <v>-8</v>
      </c>
      <c r="M86" s="45">
        <f t="shared" si="6"/>
        <v>-0.11764705882352941</v>
      </c>
      <c r="N86" s="43">
        <f t="shared" si="7"/>
        <v>-0.1044776119402985</v>
      </c>
      <c r="O86" s="59">
        <f t="shared" si="8"/>
        <v>-0.2857142857142857</v>
      </c>
      <c r="P86" s="73"/>
    </row>
    <row r="87" spans="1:16" ht="11.25" customHeight="1" x14ac:dyDescent="0.2">
      <c r="A87" s="30" t="s">
        <v>63</v>
      </c>
      <c r="B87" s="31">
        <v>69</v>
      </c>
      <c r="C87" s="31">
        <v>65</v>
      </c>
      <c r="D87" s="31">
        <v>72</v>
      </c>
      <c r="E87" s="31">
        <v>58</v>
      </c>
      <c r="F87" s="31">
        <v>61</v>
      </c>
      <c r="G87" s="31">
        <v>53</v>
      </c>
      <c r="H87" s="31">
        <v>42</v>
      </c>
      <c r="I87" s="31">
        <v>42</v>
      </c>
      <c r="J87" s="31">
        <v>43</v>
      </c>
      <c r="K87" s="31">
        <v>45</v>
      </c>
      <c r="L87" s="12">
        <f t="shared" si="5"/>
        <v>2</v>
      </c>
      <c r="M87" s="14">
        <f t="shared" si="6"/>
        <v>4.6511627906976744E-2</v>
      </c>
      <c r="N87" s="10">
        <f t="shared" si="7"/>
        <v>-0.15094339622641509</v>
      </c>
      <c r="O87" s="10">
        <f t="shared" si="8"/>
        <v>-0.34782608695652173</v>
      </c>
      <c r="P87" s="69"/>
    </row>
    <row r="88" spans="1:16" ht="11.25" customHeight="1" x14ac:dyDescent="0.2">
      <c r="A88" s="50" t="s">
        <v>64</v>
      </c>
      <c r="B88" s="51">
        <v>8</v>
      </c>
      <c r="C88" s="51">
        <v>8</v>
      </c>
      <c r="D88" s="51">
        <v>6</v>
      </c>
      <c r="E88" s="51">
        <v>6</v>
      </c>
      <c r="F88" s="51">
        <v>7</v>
      </c>
      <c r="G88" s="51">
        <v>9</v>
      </c>
      <c r="H88" s="51">
        <v>4</v>
      </c>
      <c r="I88" s="51">
        <v>7</v>
      </c>
      <c r="J88" s="51">
        <v>5</v>
      </c>
      <c r="K88" s="51">
        <v>7</v>
      </c>
      <c r="L88" s="44">
        <f t="shared" si="5"/>
        <v>2</v>
      </c>
      <c r="M88" s="45">
        <f t="shared" si="6"/>
        <v>0.4</v>
      </c>
      <c r="N88" s="43">
        <f t="shared" si="7"/>
        <v>-0.22222222222222221</v>
      </c>
      <c r="O88" s="59">
        <f t="shared" si="8"/>
        <v>-0.125</v>
      </c>
      <c r="P88" s="73"/>
    </row>
    <row r="89" spans="1:16" ht="11.25" customHeight="1" x14ac:dyDescent="0.2">
      <c r="A89" s="30" t="s">
        <v>65</v>
      </c>
      <c r="B89" s="31">
        <v>24</v>
      </c>
      <c r="C89" s="31">
        <v>20</v>
      </c>
      <c r="D89" s="31">
        <v>15</v>
      </c>
      <c r="E89" s="31">
        <v>14</v>
      </c>
      <c r="F89" s="31">
        <v>22</v>
      </c>
      <c r="G89" s="31">
        <v>15</v>
      </c>
      <c r="H89" s="31">
        <v>12</v>
      </c>
      <c r="I89" s="31">
        <v>12</v>
      </c>
      <c r="J89" s="31">
        <v>14</v>
      </c>
      <c r="K89" s="31">
        <v>15</v>
      </c>
      <c r="L89" s="12">
        <f t="shared" si="5"/>
        <v>1</v>
      </c>
      <c r="M89" s="14">
        <f t="shared" si="6"/>
        <v>7.1428571428571425E-2</v>
      </c>
      <c r="N89" s="10">
        <f t="shared" si="7"/>
        <v>0</v>
      </c>
      <c r="O89" s="10">
        <f t="shared" si="8"/>
        <v>-0.375</v>
      </c>
      <c r="P89" s="69"/>
    </row>
    <row r="90" spans="1:16" ht="11.25" customHeight="1" x14ac:dyDescent="0.2">
      <c r="A90" s="50" t="s">
        <v>31</v>
      </c>
      <c r="B90" s="51">
        <v>57</v>
      </c>
      <c r="C90" s="51">
        <v>36</v>
      </c>
      <c r="D90" s="51">
        <v>39</v>
      </c>
      <c r="E90" s="51">
        <v>25</v>
      </c>
      <c r="F90" s="51">
        <v>20</v>
      </c>
      <c r="G90" s="51">
        <v>27</v>
      </c>
      <c r="H90" s="51">
        <v>23</v>
      </c>
      <c r="I90" s="51">
        <v>19</v>
      </c>
      <c r="J90" s="51">
        <v>26</v>
      </c>
      <c r="K90" s="51">
        <v>18</v>
      </c>
      <c r="L90" s="44">
        <f t="shared" si="5"/>
        <v>-8</v>
      </c>
      <c r="M90" s="45">
        <f t="shared" si="6"/>
        <v>-0.30769230769230771</v>
      </c>
      <c r="N90" s="59">
        <f t="shared" si="7"/>
        <v>-0.33333333333333331</v>
      </c>
      <c r="O90" s="59">
        <f t="shared" si="8"/>
        <v>-0.68421052631578949</v>
      </c>
      <c r="P90" s="73"/>
    </row>
    <row r="91" spans="1:16" ht="11.25" customHeight="1" x14ac:dyDescent="0.2">
      <c r="A91" s="30" t="s">
        <v>32</v>
      </c>
      <c r="B91" s="31">
        <v>42</v>
      </c>
      <c r="C91" s="31">
        <v>41</v>
      </c>
      <c r="D91" s="31">
        <v>50</v>
      </c>
      <c r="E91" s="31">
        <v>40</v>
      </c>
      <c r="F91" s="31">
        <v>30</v>
      </c>
      <c r="G91" s="31">
        <v>25</v>
      </c>
      <c r="H91" s="31">
        <v>33</v>
      </c>
      <c r="I91" s="31">
        <v>30</v>
      </c>
      <c r="J91" s="31">
        <v>30</v>
      </c>
      <c r="K91" s="31">
        <v>26</v>
      </c>
      <c r="L91" s="12">
        <f t="shared" si="5"/>
        <v>-4</v>
      </c>
      <c r="M91" s="14">
        <f t="shared" si="6"/>
        <v>-0.13333333333333333</v>
      </c>
      <c r="N91" s="10">
        <f t="shared" si="7"/>
        <v>0.04</v>
      </c>
      <c r="O91" s="10">
        <f t="shared" si="8"/>
        <v>-0.38095238095238093</v>
      </c>
      <c r="P91" s="69"/>
    </row>
    <row r="92" spans="1:16" ht="11.25" customHeight="1" x14ac:dyDescent="0.2">
      <c r="A92" s="50" t="s">
        <v>33</v>
      </c>
      <c r="B92" s="51">
        <v>9</v>
      </c>
      <c r="C92" s="51">
        <v>11</v>
      </c>
      <c r="D92" s="51">
        <v>10</v>
      </c>
      <c r="E92" s="51">
        <v>10</v>
      </c>
      <c r="F92" s="51">
        <v>7</v>
      </c>
      <c r="G92" s="51">
        <v>9</v>
      </c>
      <c r="H92" s="51">
        <v>8</v>
      </c>
      <c r="I92" s="51">
        <v>7</v>
      </c>
      <c r="J92" s="51">
        <v>7</v>
      </c>
      <c r="K92" s="51">
        <v>6</v>
      </c>
      <c r="L92" s="44">
        <f t="shared" si="5"/>
        <v>-1</v>
      </c>
      <c r="M92" s="45">
        <f t="shared" si="6"/>
        <v>-0.14285714285714285</v>
      </c>
      <c r="N92" s="43">
        <f t="shared" si="7"/>
        <v>-0.33333333333333331</v>
      </c>
      <c r="O92" s="59">
        <f t="shared" si="8"/>
        <v>-0.33333333333333331</v>
      </c>
      <c r="P92" s="73"/>
    </row>
    <row r="93" spans="1:16" ht="11.25" customHeight="1" x14ac:dyDescent="0.2">
      <c r="A93" s="30" t="s">
        <v>137</v>
      </c>
      <c r="B93" s="31">
        <v>0</v>
      </c>
      <c r="C93" s="31">
        <v>0</v>
      </c>
      <c r="D93" s="31">
        <v>0</v>
      </c>
      <c r="E93" s="31">
        <v>0</v>
      </c>
      <c r="F93" s="31">
        <v>0</v>
      </c>
      <c r="G93" s="31">
        <v>1</v>
      </c>
      <c r="H93" s="31">
        <v>5</v>
      </c>
      <c r="I93" s="31">
        <v>11</v>
      </c>
      <c r="J93" s="31">
        <v>9</v>
      </c>
      <c r="K93" s="31">
        <v>14</v>
      </c>
      <c r="L93" s="12">
        <f t="shared" si="5"/>
        <v>5</v>
      </c>
      <c r="M93" s="14">
        <f t="shared" si="6"/>
        <v>0.55555555555555558</v>
      </c>
      <c r="N93" s="10">
        <f t="shared" si="7"/>
        <v>13</v>
      </c>
      <c r="O93" s="10" t="str">
        <f t="shared" si="8"/>
        <v>n/a</v>
      </c>
      <c r="P93" s="69"/>
    </row>
    <row r="94" spans="1:16" ht="11.25" customHeight="1" x14ac:dyDescent="0.2">
      <c r="A94" s="50" t="s">
        <v>138</v>
      </c>
      <c r="B94" s="51">
        <v>4</v>
      </c>
      <c r="C94" s="51">
        <v>7</v>
      </c>
      <c r="D94" s="51">
        <v>5</v>
      </c>
      <c r="E94" s="51">
        <v>8</v>
      </c>
      <c r="F94" s="51">
        <v>8</v>
      </c>
      <c r="G94" s="51">
        <v>7</v>
      </c>
      <c r="H94" s="51">
        <v>4</v>
      </c>
      <c r="I94" s="51">
        <v>2</v>
      </c>
      <c r="J94" s="51">
        <v>3</v>
      </c>
      <c r="K94" s="51">
        <v>1</v>
      </c>
      <c r="L94" s="44">
        <f t="shared" si="5"/>
        <v>-2</v>
      </c>
      <c r="M94" s="45">
        <f t="shared" si="6"/>
        <v>-0.66666666666666663</v>
      </c>
      <c r="N94" s="43">
        <f t="shared" si="7"/>
        <v>-0.8571428571428571</v>
      </c>
      <c r="O94" s="59">
        <f t="shared" si="8"/>
        <v>-0.75</v>
      </c>
      <c r="P94" s="73"/>
    </row>
    <row r="95" spans="1:16" ht="11.25" customHeight="1" x14ac:dyDescent="0.2">
      <c r="A95" s="6" t="s">
        <v>139</v>
      </c>
      <c r="B95" s="5">
        <v>49</v>
      </c>
      <c r="C95" s="5">
        <v>37</v>
      </c>
      <c r="D95" s="5">
        <v>31</v>
      </c>
      <c r="E95" s="5">
        <v>36</v>
      </c>
      <c r="F95" s="5">
        <v>29</v>
      </c>
      <c r="G95" s="5">
        <v>32</v>
      </c>
      <c r="H95" s="5">
        <v>31</v>
      </c>
      <c r="I95" s="5">
        <v>23</v>
      </c>
      <c r="J95" s="5">
        <v>31</v>
      </c>
      <c r="K95" s="5">
        <v>31</v>
      </c>
      <c r="L95" s="12">
        <f t="shared" si="5"/>
        <v>0</v>
      </c>
      <c r="M95" s="14">
        <f t="shared" si="6"/>
        <v>0</v>
      </c>
      <c r="N95" s="10">
        <f t="shared" si="7"/>
        <v>-3.125E-2</v>
      </c>
      <c r="O95" s="10">
        <f t="shared" si="8"/>
        <v>-0.36734693877551022</v>
      </c>
      <c r="P95" s="69"/>
    </row>
    <row r="96" spans="1:16" ht="11.25" customHeight="1" x14ac:dyDescent="0.2">
      <c r="A96" s="6"/>
      <c r="B96" s="5"/>
      <c r="C96" s="5"/>
      <c r="D96" s="5"/>
      <c r="E96" s="5"/>
      <c r="F96" s="5"/>
      <c r="G96" s="5"/>
      <c r="H96" s="5"/>
      <c r="I96" s="5"/>
      <c r="J96" s="5"/>
      <c r="K96" s="5"/>
      <c r="L96" s="12"/>
      <c r="M96" s="14"/>
      <c r="N96" s="10"/>
      <c r="O96" s="10"/>
      <c r="P96" s="69"/>
    </row>
    <row r="97" spans="1:16" ht="11.25" customHeight="1" x14ac:dyDescent="0.2">
      <c r="A97" s="4" t="s">
        <v>8</v>
      </c>
      <c r="B97" s="17">
        <v>1650</v>
      </c>
      <c r="C97" s="17">
        <v>1684</v>
      </c>
      <c r="D97" s="17">
        <v>1687</v>
      </c>
      <c r="E97" s="17">
        <v>1718</v>
      </c>
      <c r="F97" s="17">
        <v>1680</v>
      </c>
      <c r="G97" s="17">
        <v>1586</v>
      </c>
      <c r="H97" s="17">
        <v>1580</v>
      </c>
      <c r="I97" s="17">
        <v>1520</v>
      </c>
      <c r="J97" s="17">
        <v>1461</v>
      </c>
      <c r="K97" s="17">
        <v>1507</v>
      </c>
      <c r="L97" s="18">
        <f t="shared" si="5"/>
        <v>46</v>
      </c>
      <c r="M97" s="19">
        <f t="shared" si="6"/>
        <v>3.1485284052019162E-2</v>
      </c>
      <c r="N97" s="20">
        <f t="shared" si="7"/>
        <v>-4.9810844892812109E-2</v>
      </c>
      <c r="O97" s="20">
        <f t="shared" si="8"/>
        <v>-8.666666666666667E-2</v>
      </c>
      <c r="P97" s="69"/>
    </row>
    <row r="98" spans="1:16" ht="11.25" customHeight="1" x14ac:dyDescent="0.2">
      <c r="A98" s="50" t="s">
        <v>34</v>
      </c>
      <c r="B98" s="51">
        <v>62</v>
      </c>
      <c r="C98" s="51">
        <v>74</v>
      </c>
      <c r="D98" s="51">
        <v>81</v>
      </c>
      <c r="E98" s="51">
        <v>68</v>
      </c>
      <c r="F98" s="51">
        <v>58</v>
      </c>
      <c r="G98" s="51">
        <v>55</v>
      </c>
      <c r="H98" s="51">
        <v>59</v>
      </c>
      <c r="I98" s="51">
        <v>57</v>
      </c>
      <c r="J98" s="51">
        <v>55</v>
      </c>
      <c r="K98" s="51">
        <v>42</v>
      </c>
      <c r="L98" s="44">
        <f t="shared" si="5"/>
        <v>-13</v>
      </c>
      <c r="M98" s="45">
        <f t="shared" si="6"/>
        <v>-0.23636363636363636</v>
      </c>
      <c r="N98" s="43">
        <f t="shared" si="7"/>
        <v>-0.23636363636363636</v>
      </c>
      <c r="O98" s="59">
        <f t="shared" si="8"/>
        <v>-0.32258064516129031</v>
      </c>
      <c r="P98" s="73"/>
    </row>
    <row r="99" spans="1:16" ht="11.25" customHeight="1" x14ac:dyDescent="0.2">
      <c r="A99" s="30" t="s">
        <v>35</v>
      </c>
      <c r="B99" s="31">
        <v>68</v>
      </c>
      <c r="C99" s="31">
        <v>70</v>
      </c>
      <c r="D99" s="31">
        <v>62</v>
      </c>
      <c r="E99" s="31">
        <v>80</v>
      </c>
      <c r="F99" s="31">
        <v>72</v>
      </c>
      <c r="G99" s="31">
        <v>58</v>
      </c>
      <c r="H99" s="31">
        <v>40</v>
      </c>
      <c r="I99" s="31">
        <v>48</v>
      </c>
      <c r="J99" s="31">
        <v>39</v>
      </c>
      <c r="K99" s="31">
        <v>37</v>
      </c>
      <c r="L99" s="12">
        <f t="shared" si="5"/>
        <v>-2</v>
      </c>
      <c r="M99" s="14">
        <f t="shared" si="6"/>
        <v>-5.128205128205128E-2</v>
      </c>
      <c r="N99" s="10">
        <f t="shared" si="7"/>
        <v>-0.36206896551724138</v>
      </c>
      <c r="O99" s="10">
        <f t="shared" si="8"/>
        <v>-0.45588235294117646</v>
      </c>
      <c r="P99" s="69"/>
    </row>
    <row r="100" spans="1:16" ht="11.25" customHeight="1" x14ac:dyDescent="0.2">
      <c r="A100" s="50" t="s">
        <v>66</v>
      </c>
      <c r="B100" s="51">
        <v>22</v>
      </c>
      <c r="C100" s="51">
        <v>26</v>
      </c>
      <c r="D100" s="51">
        <v>23</v>
      </c>
      <c r="E100" s="51">
        <v>42</v>
      </c>
      <c r="F100" s="51">
        <v>33</v>
      </c>
      <c r="G100" s="51">
        <v>39</v>
      </c>
      <c r="H100" s="51">
        <v>45</v>
      </c>
      <c r="I100" s="51">
        <v>51</v>
      </c>
      <c r="J100" s="51">
        <v>54</v>
      </c>
      <c r="K100" s="51">
        <v>58</v>
      </c>
      <c r="L100" s="44">
        <f t="shared" si="5"/>
        <v>4</v>
      </c>
      <c r="M100" s="45">
        <f t="shared" si="6"/>
        <v>7.407407407407407E-2</v>
      </c>
      <c r="N100" s="43">
        <f t="shared" si="7"/>
        <v>0.48717948717948717</v>
      </c>
      <c r="O100" s="59">
        <f t="shared" si="8"/>
        <v>1.6363636363636365</v>
      </c>
      <c r="P100" s="73"/>
    </row>
    <row r="101" spans="1:16" ht="11.25" customHeight="1" x14ac:dyDescent="0.2">
      <c r="A101" s="30" t="s">
        <v>67</v>
      </c>
      <c r="B101" s="31">
        <v>30</v>
      </c>
      <c r="C101" s="31">
        <v>43</v>
      </c>
      <c r="D101" s="31">
        <v>41</v>
      </c>
      <c r="E101" s="31">
        <v>33</v>
      </c>
      <c r="F101" s="31">
        <v>29</v>
      </c>
      <c r="G101" s="31">
        <v>25</v>
      </c>
      <c r="H101" s="31">
        <v>24</v>
      </c>
      <c r="I101" s="31">
        <v>12</v>
      </c>
      <c r="J101" s="31">
        <v>3</v>
      </c>
      <c r="K101" s="31">
        <v>1</v>
      </c>
      <c r="L101" s="12">
        <f t="shared" si="5"/>
        <v>-2</v>
      </c>
      <c r="M101" s="14">
        <f t="shared" si="6"/>
        <v>-0.66666666666666663</v>
      </c>
      <c r="N101" s="10">
        <f t="shared" si="7"/>
        <v>-0.96</v>
      </c>
      <c r="O101" s="10">
        <f t="shared" si="8"/>
        <v>-0.96666666666666667</v>
      </c>
      <c r="P101" s="69"/>
    </row>
    <row r="102" spans="1:16" ht="11.25" customHeight="1" x14ac:dyDescent="0.2">
      <c r="A102" s="50" t="s">
        <v>68</v>
      </c>
      <c r="B102" s="51">
        <v>78</v>
      </c>
      <c r="C102" s="51">
        <v>82</v>
      </c>
      <c r="D102" s="51">
        <v>102</v>
      </c>
      <c r="E102" s="51">
        <v>96</v>
      </c>
      <c r="F102" s="51">
        <v>94</v>
      </c>
      <c r="G102" s="51">
        <v>72</v>
      </c>
      <c r="H102" s="51">
        <v>74</v>
      </c>
      <c r="I102" s="51">
        <v>65</v>
      </c>
      <c r="J102" s="51">
        <v>50</v>
      </c>
      <c r="K102" s="51">
        <v>43</v>
      </c>
      <c r="L102" s="44">
        <f t="shared" si="5"/>
        <v>-7</v>
      </c>
      <c r="M102" s="45">
        <f t="shared" si="6"/>
        <v>-0.14000000000000001</v>
      </c>
      <c r="N102" s="43">
        <f t="shared" si="7"/>
        <v>-0.40277777777777779</v>
      </c>
      <c r="O102" s="59">
        <f t="shared" si="8"/>
        <v>-0.44871794871794873</v>
      </c>
      <c r="P102" s="73"/>
    </row>
    <row r="103" spans="1:16" ht="11.25" customHeight="1" x14ac:dyDescent="0.2">
      <c r="A103" s="30" t="s">
        <v>175</v>
      </c>
      <c r="B103" s="31">
        <v>5</v>
      </c>
      <c r="C103" s="31">
        <v>7</v>
      </c>
      <c r="D103" s="31">
        <v>10</v>
      </c>
      <c r="E103" s="31">
        <v>20</v>
      </c>
      <c r="F103" s="31">
        <v>30</v>
      </c>
      <c r="G103" s="31">
        <v>17</v>
      </c>
      <c r="H103" s="31">
        <v>17</v>
      </c>
      <c r="I103" s="31">
        <v>17</v>
      </c>
      <c r="J103" s="31">
        <v>20</v>
      </c>
      <c r="K103" s="31">
        <v>16</v>
      </c>
      <c r="L103" s="12">
        <f t="shared" si="5"/>
        <v>-4</v>
      </c>
      <c r="M103" s="14">
        <f t="shared" si="6"/>
        <v>-0.2</v>
      </c>
      <c r="N103" s="10">
        <f t="shared" si="7"/>
        <v>-5.8823529411764705E-2</v>
      </c>
      <c r="O103" s="10">
        <f t="shared" si="8"/>
        <v>2.2000000000000002</v>
      </c>
      <c r="P103" s="69"/>
    </row>
    <row r="104" spans="1:16" ht="11.25" customHeight="1" x14ac:dyDescent="0.2">
      <c r="A104" s="50" t="s">
        <v>69</v>
      </c>
      <c r="B104" s="51">
        <v>91</v>
      </c>
      <c r="C104" s="51">
        <v>82</v>
      </c>
      <c r="D104" s="51">
        <v>57</v>
      </c>
      <c r="E104" s="51">
        <v>30</v>
      </c>
      <c r="F104" s="51">
        <v>0</v>
      </c>
      <c r="G104" s="51">
        <v>0</v>
      </c>
      <c r="H104" s="51">
        <v>0</v>
      </c>
      <c r="I104" s="51">
        <v>0</v>
      </c>
      <c r="J104" s="51">
        <v>0</v>
      </c>
      <c r="K104" s="51">
        <v>0</v>
      </c>
      <c r="L104" s="44">
        <f t="shared" si="5"/>
        <v>0</v>
      </c>
      <c r="M104" s="45" t="str">
        <f t="shared" si="6"/>
        <v>n/a</v>
      </c>
      <c r="N104" s="43" t="str">
        <f t="shared" si="7"/>
        <v>n/a</v>
      </c>
      <c r="O104" s="59">
        <f t="shared" si="8"/>
        <v>-1</v>
      </c>
      <c r="P104" s="73"/>
    </row>
    <row r="105" spans="1:16" ht="11.25" customHeight="1" x14ac:dyDescent="0.2">
      <c r="A105" s="30" t="s">
        <v>36</v>
      </c>
      <c r="B105" s="31">
        <v>360</v>
      </c>
      <c r="C105" s="31">
        <v>358</v>
      </c>
      <c r="D105" s="31">
        <v>351</v>
      </c>
      <c r="E105" s="31">
        <v>346</v>
      </c>
      <c r="F105" s="31">
        <v>327</v>
      </c>
      <c r="G105" s="31">
        <v>292</v>
      </c>
      <c r="H105" s="31">
        <v>279</v>
      </c>
      <c r="I105" s="31">
        <v>275</v>
      </c>
      <c r="J105" s="31">
        <v>274</v>
      </c>
      <c r="K105" s="31">
        <v>275</v>
      </c>
      <c r="L105" s="12">
        <f t="shared" si="5"/>
        <v>1</v>
      </c>
      <c r="M105" s="14">
        <f t="shared" si="6"/>
        <v>3.6496350364963502E-3</v>
      </c>
      <c r="N105" s="10">
        <f t="shared" si="7"/>
        <v>-5.8219178082191778E-2</v>
      </c>
      <c r="O105" s="10">
        <f t="shared" si="8"/>
        <v>-0.2361111111111111</v>
      </c>
      <c r="P105" s="69"/>
    </row>
    <row r="106" spans="1:16" ht="11.25" customHeight="1" x14ac:dyDescent="0.2">
      <c r="A106" s="50" t="s">
        <v>95</v>
      </c>
      <c r="B106" s="51">
        <v>48</v>
      </c>
      <c r="C106" s="51">
        <v>53</v>
      </c>
      <c r="D106" s="51">
        <v>59</v>
      </c>
      <c r="E106" s="51">
        <v>69</v>
      </c>
      <c r="F106" s="51">
        <v>76</v>
      </c>
      <c r="G106" s="51">
        <v>90</v>
      </c>
      <c r="H106" s="51">
        <v>115</v>
      </c>
      <c r="I106" s="51">
        <v>115</v>
      </c>
      <c r="J106" s="51">
        <v>129</v>
      </c>
      <c r="K106" s="51">
        <v>129</v>
      </c>
      <c r="L106" s="44">
        <f t="shared" si="5"/>
        <v>0</v>
      </c>
      <c r="M106" s="45">
        <f t="shared" si="6"/>
        <v>0</v>
      </c>
      <c r="N106" s="43">
        <f t="shared" si="7"/>
        <v>0.43333333333333335</v>
      </c>
      <c r="O106" s="59">
        <f t="shared" si="8"/>
        <v>1.6875</v>
      </c>
      <c r="P106" s="73"/>
    </row>
    <row r="107" spans="1:16" ht="11.25" customHeight="1" x14ac:dyDescent="0.2">
      <c r="A107" s="30" t="s">
        <v>96</v>
      </c>
      <c r="B107" s="31">
        <v>0</v>
      </c>
      <c r="C107" s="31">
        <v>0</v>
      </c>
      <c r="D107" s="31">
        <v>10</v>
      </c>
      <c r="E107" s="31">
        <v>14</v>
      </c>
      <c r="F107" s="31">
        <v>31</v>
      </c>
      <c r="G107" s="31">
        <v>37</v>
      </c>
      <c r="H107" s="31">
        <v>35</v>
      </c>
      <c r="I107" s="31">
        <v>32</v>
      </c>
      <c r="J107" s="31">
        <v>28</v>
      </c>
      <c r="K107" s="31">
        <v>35</v>
      </c>
      <c r="L107" s="12">
        <f t="shared" si="5"/>
        <v>7</v>
      </c>
      <c r="M107" s="14">
        <f t="shared" si="6"/>
        <v>0.25</v>
      </c>
      <c r="N107" s="10">
        <f t="shared" si="7"/>
        <v>-5.4054054054054057E-2</v>
      </c>
      <c r="O107" s="10" t="str">
        <f t="shared" si="8"/>
        <v>n/a</v>
      </c>
      <c r="P107" s="69"/>
    </row>
    <row r="108" spans="1:16" ht="11.25" customHeight="1" x14ac:dyDescent="0.2">
      <c r="A108" s="50" t="s">
        <v>37</v>
      </c>
      <c r="B108" s="51">
        <v>82</v>
      </c>
      <c r="C108" s="51">
        <v>91</v>
      </c>
      <c r="D108" s="51">
        <v>88</v>
      </c>
      <c r="E108" s="51">
        <v>120</v>
      </c>
      <c r="F108" s="51">
        <v>102</v>
      </c>
      <c r="G108" s="51">
        <v>99</v>
      </c>
      <c r="H108" s="51">
        <v>108</v>
      </c>
      <c r="I108" s="51">
        <v>97</v>
      </c>
      <c r="J108" s="51">
        <v>94</v>
      </c>
      <c r="K108" s="51">
        <v>109</v>
      </c>
      <c r="L108" s="44">
        <f t="shared" si="5"/>
        <v>15</v>
      </c>
      <c r="M108" s="45">
        <f t="shared" si="6"/>
        <v>0.15957446808510639</v>
      </c>
      <c r="N108" s="43">
        <f t="shared" si="7"/>
        <v>0.10101010101010101</v>
      </c>
      <c r="O108" s="59">
        <f t="shared" si="8"/>
        <v>0.32926829268292684</v>
      </c>
      <c r="P108" s="73"/>
    </row>
    <row r="109" spans="1:16" ht="11.25" customHeight="1" x14ac:dyDescent="0.2">
      <c r="A109" s="30" t="s">
        <v>38</v>
      </c>
      <c r="B109" s="31">
        <v>431</v>
      </c>
      <c r="C109" s="31">
        <v>472</v>
      </c>
      <c r="D109" s="31">
        <v>474</v>
      </c>
      <c r="E109" s="31">
        <v>508</v>
      </c>
      <c r="F109" s="31">
        <v>518</v>
      </c>
      <c r="G109" s="31">
        <v>515</v>
      </c>
      <c r="H109" s="31">
        <v>535</v>
      </c>
      <c r="I109" s="31">
        <v>529</v>
      </c>
      <c r="J109" s="31">
        <v>513</v>
      </c>
      <c r="K109" s="31">
        <v>536</v>
      </c>
      <c r="L109" s="12">
        <f t="shared" si="5"/>
        <v>23</v>
      </c>
      <c r="M109" s="14">
        <f t="shared" si="6"/>
        <v>4.4834307992202727E-2</v>
      </c>
      <c r="N109" s="10">
        <f t="shared" si="7"/>
        <v>4.0776699029126215E-2</v>
      </c>
      <c r="O109" s="10">
        <f t="shared" si="8"/>
        <v>0.24361948955916474</v>
      </c>
      <c r="P109" s="69"/>
    </row>
    <row r="110" spans="1:16" ht="11.25" customHeight="1" x14ac:dyDescent="0.2">
      <c r="A110" s="50" t="s">
        <v>40</v>
      </c>
      <c r="B110" s="51">
        <v>261</v>
      </c>
      <c r="C110" s="51">
        <v>230</v>
      </c>
      <c r="D110" s="51">
        <v>237</v>
      </c>
      <c r="E110" s="51">
        <v>229</v>
      </c>
      <c r="F110" s="51">
        <v>251</v>
      </c>
      <c r="G110" s="51">
        <v>240</v>
      </c>
      <c r="H110" s="51">
        <v>215</v>
      </c>
      <c r="I110" s="51">
        <v>191</v>
      </c>
      <c r="J110" s="51">
        <v>171</v>
      </c>
      <c r="K110" s="51">
        <v>190</v>
      </c>
      <c r="L110" s="44">
        <f t="shared" si="5"/>
        <v>19</v>
      </c>
      <c r="M110" s="45">
        <f t="shared" si="6"/>
        <v>0.1111111111111111</v>
      </c>
      <c r="N110" s="43">
        <f t="shared" si="7"/>
        <v>-0.20833333333333334</v>
      </c>
      <c r="O110" s="59">
        <f t="shared" si="8"/>
        <v>-0.27203065134099619</v>
      </c>
      <c r="P110" s="73"/>
    </row>
    <row r="111" spans="1:16" ht="11.25" customHeight="1" x14ac:dyDescent="0.2">
      <c r="A111" s="30" t="s">
        <v>41</v>
      </c>
      <c r="B111" s="31">
        <v>112</v>
      </c>
      <c r="C111" s="31">
        <v>96</v>
      </c>
      <c r="D111" s="31">
        <v>92</v>
      </c>
      <c r="E111" s="31">
        <v>63</v>
      </c>
      <c r="F111" s="31">
        <v>59</v>
      </c>
      <c r="G111" s="31">
        <v>47</v>
      </c>
      <c r="H111" s="31">
        <v>34</v>
      </c>
      <c r="I111" s="31">
        <v>31</v>
      </c>
      <c r="J111" s="31">
        <v>31</v>
      </c>
      <c r="K111" s="31">
        <v>36</v>
      </c>
      <c r="L111" s="12">
        <f t="shared" si="5"/>
        <v>5</v>
      </c>
      <c r="M111" s="14">
        <f t="shared" si="6"/>
        <v>0.16129032258064516</v>
      </c>
      <c r="N111" s="10">
        <f t="shared" si="7"/>
        <v>-0.23404255319148937</v>
      </c>
      <c r="O111" s="10">
        <f t="shared" si="8"/>
        <v>-0.6785714285714286</v>
      </c>
      <c r="P111" s="69"/>
    </row>
    <row r="112" spans="1:16" ht="11.25" customHeight="1" x14ac:dyDescent="0.2">
      <c r="A112" s="30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12"/>
      <c r="M112" s="14"/>
      <c r="N112" s="10"/>
      <c r="O112" s="10"/>
      <c r="P112" s="69"/>
    </row>
    <row r="113" spans="1:16" ht="11.25" customHeight="1" x14ac:dyDescent="0.2">
      <c r="A113" s="4" t="s">
        <v>9</v>
      </c>
      <c r="B113" s="17">
        <v>1564</v>
      </c>
      <c r="C113" s="17">
        <v>2002</v>
      </c>
      <c r="D113" s="17">
        <v>2180</v>
      </c>
      <c r="E113" s="17">
        <v>2256</v>
      </c>
      <c r="F113" s="17">
        <v>1903</v>
      </c>
      <c r="G113" s="17">
        <v>2528</v>
      </c>
      <c r="H113" s="17">
        <v>2582</v>
      </c>
      <c r="I113" s="17">
        <v>3320</v>
      </c>
      <c r="J113" s="17">
        <v>3713</v>
      </c>
      <c r="K113" s="17">
        <v>4318</v>
      </c>
      <c r="L113" s="18">
        <f t="shared" si="5"/>
        <v>605</v>
      </c>
      <c r="M113" s="19">
        <f t="shared" si="6"/>
        <v>0.16294101804470779</v>
      </c>
      <c r="N113" s="20">
        <f t="shared" si="7"/>
        <v>0.70806962025316456</v>
      </c>
      <c r="O113" s="20">
        <f t="shared" si="8"/>
        <v>1.7608695652173914</v>
      </c>
      <c r="P113" s="69"/>
    </row>
    <row r="114" spans="1:16" ht="11.25" customHeight="1" x14ac:dyDescent="0.2">
      <c r="A114" s="50" t="s">
        <v>42</v>
      </c>
      <c r="B114" s="51">
        <v>125</v>
      </c>
      <c r="C114" s="51">
        <v>52</v>
      </c>
      <c r="D114" s="51">
        <v>35</v>
      </c>
      <c r="E114" s="51">
        <v>42</v>
      </c>
      <c r="F114" s="51">
        <v>7</v>
      </c>
      <c r="G114" s="51">
        <v>21</v>
      </c>
      <c r="H114" s="51">
        <v>15</v>
      </c>
      <c r="I114" s="51">
        <v>16</v>
      </c>
      <c r="J114" s="51">
        <v>22</v>
      </c>
      <c r="K114" s="51">
        <v>30</v>
      </c>
      <c r="L114" s="44">
        <f t="shared" si="5"/>
        <v>8</v>
      </c>
      <c r="M114" s="45">
        <f t="shared" si="6"/>
        <v>0.36363636363636365</v>
      </c>
      <c r="N114" s="43">
        <f t="shared" si="7"/>
        <v>0.42857142857142855</v>
      </c>
      <c r="O114" s="59">
        <f t="shared" si="8"/>
        <v>-0.76</v>
      </c>
      <c r="P114" s="73"/>
    </row>
    <row r="115" spans="1:16" ht="11.25" customHeight="1" x14ac:dyDescent="0.2">
      <c r="A115" s="30" t="s">
        <v>72</v>
      </c>
      <c r="B115" s="34">
        <v>828</v>
      </c>
      <c r="C115" s="34">
        <v>608</v>
      </c>
      <c r="D115" s="34">
        <v>347</v>
      </c>
      <c r="E115" s="34">
        <v>266</v>
      </c>
      <c r="F115" s="34">
        <v>294</v>
      </c>
      <c r="G115" s="31">
        <v>310</v>
      </c>
      <c r="H115" s="31">
        <v>277</v>
      </c>
      <c r="I115" s="31">
        <v>256</v>
      </c>
      <c r="J115" s="31">
        <v>234</v>
      </c>
      <c r="K115" s="31">
        <v>218</v>
      </c>
      <c r="L115" s="12">
        <f t="shared" si="5"/>
        <v>-16</v>
      </c>
      <c r="M115" s="14">
        <f t="shared" si="6"/>
        <v>-6.8376068376068383E-2</v>
      </c>
      <c r="N115" s="10">
        <f t="shared" si="7"/>
        <v>-0.29677419354838708</v>
      </c>
      <c r="O115" s="10">
        <f t="shared" si="8"/>
        <v>-0.73671497584541068</v>
      </c>
      <c r="P115" s="69"/>
    </row>
    <row r="116" spans="1:16" ht="11.25" customHeight="1" x14ac:dyDescent="0.2">
      <c r="A116" s="50" t="s">
        <v>73</v>
      </c>
      <c r="B116" s="51">
        <v>12</v>
      </c>
      <c r="C116" s="51">
        <v>13</v>
      </c>
      <c r="D116" s="51">
        <v>15</v>
      </c>
      <c r="E116" s="51">
        <v>16</v>
      </c>
      <c r="F116" s="51">
        <v>17</v>
      </c>
      <c r="G116" s="51">
        <v>11</v>
      </c>
      <c r="H116" s="51">
        <v>18</v>
      </c>
      <c r="I116" s="51">
        <v>19</v>
      </c>
      <c r="J116" s="51">
        <v>19</v>
      </c>
      <c r="K116" s="51">
        <v>18</v>
      </c>
      <c r="L116" s="44">
        <f t="shared" si="5"/>
        <v>-1</v>
      </c>
      <c r="M116" s="45">
        <f t="shared" si="6"/>
        <v>-5.2631578947368418E-2</v>
      </c>
      <c r="N116" s="43">
        <f t="shared" si="7"/>
        <v>0.63636363636363635</v>
      </c>
      <c r="O116" s="59">
        <f t="shared" si="8"/>
        <v>0.5</v>
      </c>
      <c r="P116" s="73"/>
    </row>
    <row r="117" spans="1:16" ht="11.25" customHeight="1" x14ac:dyDescent="0.2">
      <c r="A117" s="30" t="s">
        <v>74</v>
      </c>
      <c r="B117" s="34">
        <v>342</v>
      </c>
      <c r="C117" s="34">
        <v>823</v>
      </c>
      <c r="D117" s="34">
        <v>1251</v>
      </c>
      <c r="E117" s="31">
        <v>1302</v>
      </c>
      <c r="F117" s="31">
        <v>1327</v>
      </c>
      <c r="G117" s="31">
        <v>1574</v>
      </c>
      <c r="H117" s="31">
        <v>1547</v>
      </c>
      <c r="I117" s="31">
        <v>2149</v>
      </c>
      <c r="J117" s="34">
        <v>2520</v>
      </c>
      <c r="K117" s="34">
        <v>2902</v>
      </c>
      <c r="L117" s="12">
        <f t="shared" si="5"/>
        <v>382</v>
      </c>
      <c r="M117" s="14">
        <f t="shared" si="6"/>
        <v>0.15158730158730158</v>
      </c>
      <c r="N117" s="10">
        <f t="shared" si="7"/>
        <v>0.84371029224904703</v>
      </c>
      <c r="O117" s="10">
        <f t="shared" si="8"/>
        <v>7.4853801169590639</v>
      </c>
      <c r="P117" s="69"/>
    </row>
    <row r="118" spans="1:16" ht="11.25" customHeight="1" x14ac:dyDescent="0.2">
      <c r="A118" s="50" t="s">
        <v>75</v>
      </c>
      <c r="B118" s="51">
        <v>257</v>
      </c>
      <c r="C118" s="51">
        <v>506</v>
      </c>
      <c r="D118" s="51">
        <v>532</v>
      </c>
      <c r="E118" s="51">
        <v>630</v>
      </c>
      <c r="F118" s="51">
        <v>258</v>
      </c>
      <c r="G118" s="51">
        <v>612</v>
      </c>
      <c r="H118" s="51">
        <v>725</v>
      </c>
      <c r="I118" s="51">
        <v>880</v>
      </c>
      <c r="J118" s="51">
        <v>918</v>
      </c>
      <c r="K118" s="51">
        <v>1150</v>
      </c>
      <c r="L118" s="44">
        <f t="shared" si="5"/>
        <v>232</v>
      </c>
      <c r="M118" s="45">
        <f t="shared" si="6"/>
        <v>0.25272331154684097</v>
      </c>
      <c r="N118" s="43">
        <f t="shared" si="7"/>
        <v>0.87908496732026142</v>
      </c>
      <c r="O118" s="59">
        <f t="shared" si="8"/>
        <v>3.4747081712062258</v>
      </c>
      <c r="P118" s="73"/>
    </row>
    <row r="119" spans="1:16" ht="11.25" customHeight="1" x14ac:dyDescent="0.2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12"/>
      <c r="M119" s="14"/>
      <c r="N119" s="10"/>
      <c r="O119" s="10"/>
      <c r="P119" s="69"/>
    </row>
    <row r="120" spans="1:16" ht="11.25" customHeight="1" x14ac:dyDescent="0.2">
      <c r="A120" s="4" t="s">
        <v>87</v>
      </c>
      <c r="B120" s="33">
        <v>2</v>
      </c>
      <c r="C120" s="33">
        <v>2</v>
      </c>
      <c r="D120" s="33">
        <v>5</v>
      </c>
      <c r="E120" s="33">
        <v>3</v>
      </c>
      <c r="F120" s="33">
        <v>5</v>
      </c>
      <c r="G120" s="33">
        <v>6</v>
      </c>
      <c r="H120" s="33">
        <v>6</v>
      </c>
      <c r="I120" s="33">
        <v>7</v>
      </c>
      <c r="J120" s="33">
        <v>6</v>
      </c>
      <c r="K120" s="33">
        <v>4</v>
      </c>
      <c r="L120" s="18">
        <f t="shared" si="5"/>
        <v>-2</v>
      </c>
      <c r="M120" s="19">
        <f t="shared" si="6"/>
        <v>-0.33333333333333331</v>
      </c>
      <c r="N120" s="20">
        <f t="shared" si="7"/>
        <v>-0.33333333333333331</v>
      </c>
      <c r="O120" s="20">
        <f t="shared" si="8"/>
        <v>1</v>
      </c>
      <c r="P120" s="69"/>
    </row>
    <row r="121" spans="1:16" ht="11.25" customHeight="1" x14ac:dyDescent="0.2">
      <c r="A121" s="38" t="s">
        <v>76</v>
      </c>
      <c r="B121" s="51">
        <v>2</v>
      </c>
      <c r="C121" s="51">
        <v>2</v>
      </c>
      <c r="D121" s="51">
        <v>5</v>
      </c>
      <c r="E121" s="51">
        <v>3</v>
      </c>
      <c r="F121" s="51">
        <v>5</v>
      </c>
      <c r="G121" s="51">
        <v>6</v>
      </c>
      <c r="H121" s="51">
        <v>6</v>
      </c>
      <c r="I121" s="51">
        <v>7</v>
      </c>
      <c r="J121" s="51">
        <v>6</v>
      </c>
      <c r="K121" s="51">
        <v>4</v>
      </c>
      <c r="L121" s="44">
        <f t="shared" si="5"/>
        <v>-2</v>
      </c>
      <c r="M121" s="45">
        <f t="shared" si="6"/>
        <v>-0.33333333333333331</v>
      </c>
      <c r="N121" s="43">
        <f t="shared" si="7"/>
        <v>-0.33333333333333331</v>
      </c>
      <c r="O121" s="43">
        <f t="shared" si="8"/>
        <v>1</v>
      </c>
      <c r="P121" s="73"/>
    </row>
    <row r="122" spans="1:16" ht="11.25" customHeight="1" x14ac:dyDescent="0.2">
      <c r="A122" s="22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60"/>
      <c r="M122" s="10"/>
      <c r="N122" s="10"/>
      <c r="O122" s="10"/>
    </row>
    <row r="123" spans="1:16" ht="11.25" customHeight="1" x14ac:dyDescent="0.2"/>
  </sheetData>
  <sheetProtection algorithmName="SHA-512" hashValue="3Xg9iSCL+Hbn2A6xfHBNJROcvTDnscauYO7aNr98uVuCd8L/NRvSXqaIBWNmW5fQTPtt9xeWcpezqKwPhTQM2w==" saltValue="7oBH1JFH1pYF0nl3tt4hPQ==" spinCount="100000" sheet="1" objects="1" scenarios="1"/>
  <printOptions horizontalCentered="1"/>
  <pageMargins left="0.2" right="0.2" top="0.75" bottom="0.75" header="0.3" footer="0.3"/>
  <pageSetup orientation="landscape" r:id="rId1"/>
  <headerFooter>
    <oddHeader>&amp;C&amp;"Calibri"&amp;10&amp;K000000 WSU PRIVATE&amp;1#_x000D_</oddHeader>
    <oddFooter>&amp;C_x000D_&amp;1#&amp;"Calibri"&amp;10&amp;K000000 WSU PRIVATE</oddFooter>
  </headerFooter>
  <rowBreaks count="2" manualBreakCount="2">
    <brk id="43" max="16383" man="1"/>
    <brk id="82" max="16383" man="1"/>
  </rowBreaks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high="1" xr2:uid="{ACD637F3-039D-4657-A208-7DB8376B89C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MCGunit_majors_FL_UG!B7:K7</xm:f>
              <xm:sqref>P7</xm:sqref>
            </x14:sparkline>
            <x14:sparkline>
              <xm:f>MCGunit_majors_FL_UG!B8:K8</xm:f>
              <xm:sqref>P8</xm:sqref>
            </x14:sparkline>
            <x14:sparkline>
              <xm:f>MCGunit_majors_FL_UG!B9:K9</xm:f>
              <xm:sqref>P9</xm:sqref>
            </x14:sparkline>
            <x14:sparkline>
              <xm:f>MCGunit_majors_FL_UG!B10:K10</xm:f>
              <xm:sqref>P10</xm:sqref>
            </x14:sparkline>
            <x14:sparkline>
              <xm:f>MCGunit_majors_FL_UG!B11:K11</xm:f>
              <xm:sqref>P11</xm:sqref>
            </x14:sparkline>
            <x14:sparkline>
              <xm:f>MCGunit_majors_FL_UG!B12:K12</xm:f>
              <xm:sqref>P12</xm:sqref>
            </x14:sparkline>
            <x14:sparkline>
              <xm:f>MCGunit_majors_FL_UG!B13:K13</xm:f>
              <xm:sqref>P13</xm:sqref>
            </x14:sparkline>
            <x14:sparkline>
              <xm:f>MCGunit_majors_FL_UG!B14:K14</xm:f>
              <xm:sqref>P14</xm:sqref>
            </x14:sparkline>
            <x14:sparkline>
              <xm:f>MCGunit_majors_FL_UG!B15:K15</xm:f>
              <xm:sqref>P15</xm:sqref>
            </x14:sparkline>
            <x14:sparkline>
              <xm:f>MCGunit_majors_FL_UG!B16:K16</xm:f>
              <xm:sqref>P16</xm:sqref>
            </x14:sparkline>
            <x14:sparkline>
              <xm:f>MCGunit_majors_FL_UG!B17:K17</xm:f>
              <xm:sqref>P17</xm:sqref>
            </x14:sparkline>
            <x14:sparkline>
              <xm:f>MCGunit_majors_FL_UG!B18:K18</xm:f>
              <xm:sqref>P18</xm:sqref>
            </x14:sparkline>
            <x14:sparkline>
              <xm:f>MCGunit_majors_FL_UG!B19:K19</xm:f>
              <xm:sqref>P19</xm:sqref>
            </x14:sparkline>
            <x14:sparkline>
              <xm:f>MCGunit_majors_FL_UG!B20:K20</xm:f>
              <xm:sqref>P20</xm:sqref>
            </x14:sparkline>
            <x14:sparkline>
              <xm:f>MCGunit_majors_FL_UG!B21:K21</xm:f>
              <xm:sqref>P21</xm:sqref>
            </x14:sparkline>
            <x14:sparkline>
              <xm:f>MCGunit_majors_FL_UG!B22:K22</xm:f>
              <xm:sqref>P22</xm:sqref>
            </x14:sparkline>
            <x14:sparkline>
              <xm:f>MCGunit_majors_FL_UG!B23:K23</xm:f>
              <xm:sqref>P23</xm:sqref>
            </x14:sparkline>
            <x14:sparkline>
              <xm:f>MCGunit_majors_FL_UG!B24:K24</xm:f>
              <xm:sqref>P24</xm:sqref>
            </x14:sparkline>
            <x14:sparkline>
              <xm:f>MCGunit_majors_FL_UG!B25:K25</xm:f>
              <xm:sqref>P25</xm:sqref>
            </x14:sparkline>
            <x14:sparkline>
              <xm:f>MCGunit_majors_FL_UG!B26:K26</xm:f>
              <xm:sqref>P26</xm:sqref>
            </x14:sparkline>
            <x14:sparkline>
              <xm:f>MCGunit_majors_FL_UG!B27:K27</xm:f>
              <xm:sqref>P27</xm:sqref>
            </x14:sparkline>
            <x14:sparkline>
              <xm:f>MCGunit_majors_FL_UG!B28:K28</xm:f>
              <xm:sqref>P28</xm:sqref>
            </x14:sparkline>
            <x14:sparkline>
              <xm:f>MCGunit_majors_FL_UG!B29:K29</xm:f>
              <xm:sqref>P29</xm:sqref>
            </x14:sparkline>
            <x14:sparkline>
              <xm:f>MCGunit_majors_FL_UG!B30:K30</xm:f>
              <xm:sqref>P30</xm:sqref>
            </x14:sparkline>
            <x14:sparkline>
              <xm:f>MCGunit_majors_FL_UG!B31:K31</xm:f>
              <xm:sqref>P31</xm:sqref>
            </x14:sparkline>
            <x14:sparkline>
              <xm:f>MCGunit_majors_FL_UG!B32:K32</xm:f>
              <xm:sqref>P32</xm:sqref>
            </x14:sparkline>
            <x14:sparkline>
              <xm:f>MCGunit_majors_FL_UG!B33:K33</xm:f>
              <xm:sqref>P33</xm:sqref>
            </x14:sparkline>
            <x14:sparkline>
              <xm:f>MCGunit_majors_FL_UG!B34:K34</xm:f>
              <xm:sqref>P34</xm:sqref>
            </x14:sparkline>
            <x14:sparkline>
              <xm:f>MCGunit_majors_FL_UG!B35:K35</xm:f>
              <xm:sqref>P35</xm:sqref>
            </x14:sparkline>
            <x14:sparkline>
              <xm:f>MCGunit_majors_FL_UG!B36:K36</xm:f>
              <xm:sqref>P36</xm:sqref>
            </x14:sparkline>
            <x14:sparkline>
              <xm:f>MCGunit_majors_FL_UG!B37:K37</xm:f>
              <xm:sqref>P37</xm:sqref>
            </x14:sparkline>
            <x14:sparkline>
              <xm:f>MCGunit_majors_FL_UG!B38:K38</xm:f>
              <xm:sqref>P38</xm:sqref>
            </x14:sparkline>
            <x14:sparkline>
              <xm:f>MCGunit_majors_FL_UG!B39:K39</xm:f>
              <xm:sqref>P39</xm:sqref>
            </x14:sparkline>
            <x14:sparkline>
              <xm:f>MCGunit_majors_FL_UG!B40:K40</xm:f>
              <xm:sqref>P40</xm:sqref>
            </x14:sparkline>
            <x14:sparkline>
              <xm:f>MCGunit_majors_FL_UG!B41:K41</xm:f>
              <xm:sqref>P41</xm:sqref>
            </x14:sparkline>
            <x14:sparkline>
              <xm:f>MCGunit_majors_FL_UG!B42:K42</xm:f>
              <xm:sqref>P42</xm:sqref>
            </x14:sparkline>
            <x14:sparkline>
              <xm:f>MCGunit_majors_FL_UG!B43:K43</xm:f>
              <xm:sqref>P43</xm:sqref>
            </x14:sparkline>
            <x14:sparkline>
              <xm:f>MCGunit_majors_FL_UG!B44:K44</xm:f>
              <xm:sqref>P44</xm:sqref>
            </x14:sparkline>
            <x14:sparkline>
              <xm:f>MCGunit_majors_FL_UG!B45:K45</xm:f>
              <xm:sqref>P45</xm:sqref>
            </x14:sparkline>
            <x14:sparkline>
              <xm:f>MCGunit_majors_FL_UG!B46:K46</xm:f>
              <xm:sqref>P46</xm:sqref>
            </x14:sparkline>
            <x14:sparkline>
              <xm:f>MCGunit_majors_FL_UG!B47:K47</xm:f>
              <xm:sqref>P47</xm:sqref>
            </x14:sparkline>
            <x14:sparkline>
              <xm:f>MCGunit_majors_FL_UG!B48:K48</xm:f>
              <xm:sqref>P48</xm:sqref>
            </x14:sparkline>
            <x14:sparkline>
              <xm:f>MCGunit_majors_FL_UG!B49:K49</xm:f>
              <xm:sqref>P49</xm:sqref>
            </x14:sparkline>
            <x14:sparkline>
              <xm:f>MCGunit_majors_FL_UG!B50:K50</xm:f>
              <xm:sqref>P50</xm:sqref>
            </x14:sparkline>
            <x14:sparkline>
              <xm:f>MCGunit_majors_FL_UG!B51:K51</xm:f>
              <xm:sqref>P51</xm:sqref>
            </x14:sparkline>
            <x14:sparkline>
              <xm:f>MCGunit_majors_FL_UG!B52:K52</xm:f>
              <xm:sqref>P52</xm:sqref>
            </x14:sparkline>
            <x14:sparkline>
              <xm:f>MCGunit_majors_FL_UG!B53:K53</xm:f>
              <xm:sqref>P53</xm:sqref>
            </x14:sparkline>
            <x14:sparkline>
              <xm:f>MCGunit_majors_FL_UG!B54:K54</xm:f>
              <xm:sqref>P54</xm:sqref>
            </x14:sparkline>
            <x14:sparkline>
              <xm:f>MCGunit_majors_FL_UG!B55:K55</xm:f>
              <xm:sqref>P55</xm:sqref>
            </x14:sparkline>
            <x14:sparkline>
              <xm:f>MCGunit_majors_FL_UG!B56:K56</xm:f>
              <xm:sqref>P56</xm:sqref>
            </x14:sparkline>
            <x14:sparkline>
              <xm:f>MCGunit_majors_FL_UG!B57:K57</xm:f>
              <xm:sqref>P57</xm:sqref>
            </x14:sparkline>
            <x14:sparkline>
              <xm:f>MCGunit_majors_FL_UG!B58:K58</xm:f>
              <xm:sqref>P58</xm:sqref>
            </x14:sparkline>
            <x14:sparkline>
              <xm:f>MCGunit_majors_FL_UG!B59:K59</xm:f>
              <xm:sqref>P59</xm:sqref>
            </x14:sparkline>
            <x14:sparkline>
              <xm:f>MCGunit_majors_FL_UG!B60:K60</xm:f>
              <xm:sqref>P60</xm:sqref>
            </x14:sparkline>
            <x14:sparkline>
              <xm:f>MCGunit_majors_FL_UG!B61:K61</xm:f>
              <xm:sqref>P61</xm:sqref>
            </x14:sparkline>
            <x14:sparkline>
              <xm:f>MCGunit_majors_FL_UG!B62:K62</xm:f>
              <xm:sqref>P62</xm:sqref>
            </x14:sparkline>
            <x14:sparkline>
              <xm:f>MCGunit_majors_FL_UG!B63:K63</xm:f>
              <xm:sqref>P63</xm:sqref>
            </x14:sparkline>
            <x14:sparkline>
              <xm:f>MCGunit_majors_FL_UG!B64:K64</xm:f>
              <xm:sqref>P64</xm:sqref>
            </x14:sparkline>
            <x14:sparkline>
              <xm:f>MCGunit_majors_FL_UG!B65:K65</xm:f>
              <xm:sqref>P65</xm:sqref>
            </x14:sparkline>
            <x14:sparkline>
              <xm:f>MCGunit_majors_FL_UG!B66:K66</xm:f>
              <xm:sqref>P66</xm:sqref>
            </x14:sparkline>
            <x14:sparkline>
              <xm:f>MCGunit_majors_FL_UG!B67:K67</xm:f>
              <xm:sqref>P67</xm:sqref>
            </x14:sparkline>
            <x14:sparkline>
              <xm:f>MCGunit_majors_FL_UG!B68:K68</xm:f>
              <xm:sqref>P68</xm:sqref>
            </x14:sparkline>
            <x14:sparkline>
              <xm:f>MCGunit_majors_FL_UG!B69:K69</xm:f>
              <xm:sqref>P69</xm:sqref>
            </x14:sparkline>
            <x14:sparkline>
              <xm:f>MCGunit_majors_FL_UG!B70:K70</xm:f>
              <xm:sqref>P70</xm:sqref>
            </x14:sparkline>
            <x14:sparkline>
              <xm:f>MCGunit_majors_FL_UG!B71:K71</xm:f>
              <xm:sqref>P71</xm:sqref>
            </x14:sparkline>
            <x14:sparkline>
              <xm:f>MCGunit_majors_FL_UG!B72:K72</xm:f>
              <xm:sqref>P72</xm:sqref>
            </x14:sparkline>
            <x14:sparkline>
              <xm:f>MCGunit_majors_FL_UG!B73:K73</xm:f>
              <xm:sqref>P73</xm:sqref>
            </x14:sparkline>
            <x14:sparkline>
              <xm:f>MCGunit_majors_FL_UG!B74:K74</xm:f>
              <xm:sqref>P74</xm:sqref>
            </x14:sparkline>
            <x14:sparkline>
              <xm:f>MCGunit_majors_FL_UG!B75:K75</xm:f>
              <xm:sqref>P75</xm:sqref>
            </x14:sparkline>
            <x14:sparkline>
              <xm:f>MCGunit_majors_FL_UG!B76:K76</xm:f>
              <xm:sqref>P76</xm:sqref>
            </x14:sparkline>
            <x14:sparkline>
              <xm:f>MCGunit_majors_FL_UG!B77:K77</xm:f>
              <xm:sqref>P77</xm:sqref>
            </x14:sparkline>
            <x14:sparkline>
              <xm:f>MCGunit_majors_FL_UG!B78:K78</xm:f>
              <xm:sqref>P78</xm:sqref>
            </x14:sparkline>
            <x14:sparkline>
              <xm:f>MCGunit_majors_FL_UG!B79:K79</xm:f>
              <xm:sqref>P79</xm:sqref>
            </x14:sparkline>
            <x14:sparkline>
              <xm:f>MCGunit_majors_FL_UG!B80:K80</xm:f>
              <xm:sqref>P80</xm:sqref>
            </x14:sparkline>
            <x14:sparkline>
              <xm:f>MCGunit_majors_FL_UG!B81:K81</xm:f>
              <xm:sqref>P81</xm:sqref>
            </x14:sparkline>
            <x14:sparkline>
              <xm:f>MCGunit_majors_FL_UG!B82:K82</xm:f>
              <xm:sqref>P82</xm:sqref>
            </x14:sparkline>
            <x14:sparkline>
              <xm:f>MCGunit_majors_FL_UG!B83:K83</xm:f>
              <xm:sqref>P83</xm:sqref>
            </x14:sparkline>
            <x14:sparkline>
              <xm:f>MCGunit_majors_FL_UG!B84:K84</xm:f>
              <xm:sqref>P84</xm:sqref>
            </x14:sparkline>
            <x14:sparkline>
              <xm:f>MCGunit_majors_FL_UG!B85:K85</xm:f>
              <xm:sqref>P85</xm:sqref>
            </x14:sparkline>
            <x14:sparkline>
              <xm:f>MCGunit_majors_FL_UG!B86:K86</xm:f>
              <xm:sqref>P86</xm:sqref>
            </x14:sparkline>
            <x14:sparkline>
              <xm:f>MCGunit_majors_FL_UG!B87:K87</xm:f>
              <xm:sqref>P87</xm:sqref>
            </x14:sparkline>
            <x14:sparkline>
              <xm:f>MCGunit_majors_FL_UG!B88:K88</xm:f>
              <xm:sqref>P88</xm:sqref>
            </x14:sparkline>
            <x14:sparkline>
              <xm:f>MCGunit_majors_FL_UG!B89:K89</xm:f>
              <xm:sqref>P89</xm:sqref>
            </x14:sparkline>
            <x14:sparkline>
              <xm:f>MCGunit_majors_FL_UG!B90:K90</xm:f>
              <xm:sqref>P90</xm:sqref>
            </x14:sparkline>
            <x14:sparkline>
              <xm:f>MCGunit_majors_FL_UG!B91:K91</xm:f>
              <xm:sqref>P91</xm:sqref>
            </x14:sparkline>
            <x14:sparkline>
              <xm:f>MCGunit_majors_FL_UG!B92:K92</xm:f>
              <xm:sqref>P92</xm:sqref>
            </x14:sparkline>
            <x14:sparkline>
              <xm:f>MCGunit_majors_FL_UG!B93:K93</xm:f>
              <xm:sqref>P93</xm:sqref>
            </x14:sparkline>
            <x14:sparkline>
              <xm:f>MCGunit_majors_FL_UG!B94:K94</xm:f>
              <xm:sqref>P94</xm:sqref>
            </x14:sparkline>
            <x14:sparkline>
              <xm:f>MCGunit_majors_FL_UG!B95:K95</xm:f>
              <xm:sqref>P95</xm:sqref>
            </x14:sparkline>
            <x14:sparkline>
              <xm:f>MCGunit_majors_FL_UG!B96:K96</xm:f>
              <xm:sqref>P96</xm:sqref>
            </x14:sparkline>
            <x14:sparkline>
              <xm:f>MCGunit_majors_FL_UG!B97:K97</xm:f>
              <xm:sqref>P97</xm:sqref>
            </x14:sparkline>
            <x14:sparkline>
              <xm:f>MCGunit_majors_FL_UG!B98:K98</xm:f>
              <xm:sqref>P98</xm:sqref>
            </x14:sparkline>
            <x14:sparkline>
              <xm:f>MCGunit_majors_FL_UG!B99:K99</xm:f>
              <xm:sqref>P99</xm:sqref>
            </x14:sparkline>
            <x14:sparkline>
              <xm:f>MCGunit_majors_FL_UG!B100:K100</xm:f>
              <xm:sqref>P100</xm:sqref>
            </x14:sparkline>
            <x14:sparkline>
              <xm:f>MCGunit_majors_FL_UG!B101:K101</xm:f>
              <xm:sqref>P101</xm:sqref>
            </x14:sparkline>
            <x14:sparkline>
              <xm:f>MCGunit_majors_FL_UG!B102:K102</xm:f>
              <xm:sqref>P102</xm:sqref>
            </x14:sparkline>
            <x14:sparkline>
              <xm:f>MCGunit_majors_FL_UG!B103:K103</xm:f>
              <xm:sqref>P103</xm:sqref>
            </x14:sparkline>
            <x14:sparkline>
              <xm:f>MCGunit_majors_FL_UG!B104:K104</xm:f>
              <xm:sqref>P104</xm:sqref>
            </x14:sparkline>
            <x14:sparkline>
              <xm:f>MCGunit_majors_FL_UG!B105:K105</xm:f>
              <xm:sqref>P105</xm:sqref>
            </x14:sparkline>
            <x14:sparkline>
              <xm:f>MCGunit_majors_FL_UG!B106:K106</xm:f>
              <xm:sqref>P106</xm:sqref>
            </x14:sparkline>
            <x14:sparkline>
              <xm:f>MCGunit_majors_FL_UG!B107:K107</xm:f>
              <xm:sqref>P107</xm:sqref>
            </x14:sparkline>
            <x14:sparkline>
              <xm:f>MCGunit_majors_FL_UG!B108:K108</xm:f>
              <xm:sqref>P108</xm:sqref>
            </x14:sparkline>
            <x14:sparkline>
              <xm:f>MCGunit_majors_FL_UG!B109:K109</xm:f>
              <xm:sqref>P109</xm:sqref>
            </x14:sparkline>
            <x14:sparkline>
              <xm:f>MCGunit_majors_FL_UG!B110:K110</xm:f>
              <xm:sqref>P110</xm:sqref>
            </x14:sparkline>
            <x14:sparkline>
              <xm:f>MCGunit_majors_FL_UG!B111:K111</xm:f>
              <xm:sqref>P111</xm:sqref>
            </x14:sparkline>
            <x14:sparkline>
              <xm:f>MCGunit_majors_FL_UG!B112:K112</xm:f>
              <xm:sqref>P112</xm:sqref>
            </x14:sparkline>
            <x14:sparkline>
              <xm:f>MCGunit_majors_FL_UG!B113:K113</xm:f>
              <xm:sqref>P113</xm:sqref>
            </x14:sparkline>
            <x14:sparkline>
              <xm:f>MCGunit_majors_FL_UG!B114:K114</xm:f>
              <xm:sqref>P114</xm:sqref>
            </x14:sparkline>
            <x14:sparkline>
              <xm:f>MCGunit_majors_FL_UG!B115:K115</xm:f>
              <xm:sqref>P115</xm:sqref>
            </x14:sparkline>
            <x14:sparkline>
              <xm:f>MCGunit_majors_FL_UG!B116:K116</xm:f>
              <xm:sqref>P116</xm:sqref>
            </x14:sparkline>
            <x14:sparkline>
              <xm:f>MCGunit_majors_FL_UG!B117:K117</xm:f>
              <xm:sqref>P117</xm:sqref>
            </x14:sparkline>
            <x14:sparkline>
              <xm:f>MCGunit_majors_FL_UG!B118:K118</xm:f>
              <xm:sqref>P118</xm:sqref>
            </x14:sparkline>
            <x14:sparkline>
              <xm:f>MCGunit_majors_FL_UG!B119:K119</xm:f>
              <xm:sqref>P119</xm:sqref>
            </x14:sparkline>
            <x14:sparkline>
              <xm:f>MCGunit_majors_FL_UG!B120:K120</xm:f>
              <xm:sqref>P120</xm:sqref>
            </x14:sparkline>
            <x14:sparkline>
              <xm:f>MCGunit_majors_FL_UG!B121:K121</xm:f>
              <xm:sqref>P121</xm:sqref>
            </x14:sparkline>
          </x14:sparklines>
        </x14:sparklineGroup>
      </x14:sparklineGroup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59999389629810485"/>
  </sheetPr>
  <dimension ref="A1:U100"/>
  <sheetViews>
    <sheetView showGridLines="0" workbookViewId="0"/>
  </sheetViews>
  <sheetFormatPr defaultColWidth="9.33203125" defaultRowHeight="11.25" x14ac:dyDescent="0.2"/>
  <cols>
    <col min="1" max="1" width="31.83203125" customWidth="1"/>
    <col min="2" max="4" width="5.6640625" bestFit="1" customWidth="1"/>
    <col min="5" max="5" width="6.6640625" customWidth="1"/>
    <col min="6" max="6" width="6.1640625" customWidth="1"/>
    <col min="7" max="7" width="5.83203125" customWidth="1"/>
    <col min="8" max="8" width="6.5" customWidth="1"/>
    <col min="9" max="9" width="6.33203125" customWidth="1"/>
    <col min="10" max="10" width="5.83203125" customWidth="1"/>
    <col min="11" max="11" width="7.1640625" customWidth="1"/>
    <col min="12" max="12" width="7" customWidth="1"/>
    <col min="13" max="13" width="8.5" customWidth="1"/>
    <col min="14" max="14" width="8" bestFit="1" customWidth="1"/>
    <col min="15" max="15" width="8" customWidth="1"/>
    <col min="16" max="21" width="9.33203125" style="7"/>
  </cols>
  <sheetData>
    <row r="1" spans="1:16" ht="21" customHeight="1" x14ac:dyDescent="0.25">
      <c r="A1" s="1" t="s">
        <v>101</v>
      </c>
    </row>
    <row r="3" spans="1:16" x14ac:dyDescent="0.2">
      <c r="A3" s="54" t="s">
        <v>90</v>
      </c>
      <c r="B3" s="2" t="s">
        <v>116</v>
      </c>
      <c r="C3" s="2"/>
      <c r="D3" s="2"/>
      <c r="E3" s="2"/>
      <c r="F3" s="2"/>
      <c r="G3" s="2"/>
      <c r="H3" s="2"/>
      <c r="I3" s="2"/>
      <c r="J3" s="2"/>
      <c r="K3" s="2"/>
      <c r="L3" s="62"/>
      <c r="M3" s="13"/>
      <c r="N3" s="35"/>
      <c r="O3" s="2"/>
    </row>
    <row r="4" spans="1:16" x14ac:dyDescent="0.2">
      <c r="A4" s="67"/>
      <c r="B4" s="2" t="s">
        <v>167</v>
      </c>
      <c r="C4" s="2"/>
      <c r="D4" s="2"/>
      <c r="E4" s="2"/>
      <c r="F4" s="2"/>
      <c r="G4" s="2"/>
      <c r="H4" s="2"/>
      <c r="I4" s="2"/>
      <c r="J4" s="2"/>
      <c r="K4" s="2"/>
      <c r="L4" s="68" t="s">
        <v>168</v>
      </c>
      <c r="M4" s="69" t="s">
        <v>169</v>
      </c>
      <c r="N4" s="2" t="s">
        <v>170</v>
      </c>
      <c r="O4" s="2"/>
      <c r="P4" s="2" t="s">
        <v>171</v>
      </c>
    </row>
    <row r="5" spans="1:16" x14ac:dyDescent="0.2">
      <c r="A5" s="3" t="s">
        <v>0</v>
      </c>
      <c r="B5" s="36">
        <v>2016</v>
      </c>
      <c r="C5" s="36">
        <v>2017</v>
      </c>
      <c r="D5" s="36">
        <v>2018</v>
      </c>
      <c r="E5" s="36">
        <v>2019</v>
      </c>
      <c r="F5" s="36" t="s">
        <v>128</v>
      </c>
      <c r="G5" s="36">
        <v>2021</v>
      </c>
      <c r="H5" s="36">
        <v>2022</v>
      </c>
      <c r="I5" s="36">
        <v>2023</v>
      </c>
      <c r="J5" s="36">
        <v>2024</v>
      </c>
      <c r="K5" s="36">
        <v>2025</v>
      </c>
      <c r="L5" s="15" t="s">
        <v>164</v>
      </c>
      <c r="M5" s="16"/>
      <c r="N5" s="11" t="s">
        <v>172</v>
      </c>
      <c r="O5" s="11" t="s">
        <v>173</v>
      </c>
      <c r="P5" s="36" t="s">
        <v>174</v>
      </c>
    </row>
    <row r="6" spans="1:16" x14ac:dyDescent="0.2">
      <c r="A6" s="4" t="s">
        <v>44</v>
      </c>
      <c r="B6" s="17">
        <f>SUM(B8,B19,B31,B44,B52,B63,B70,B79,B91,B94,B97)</f>
        <v>2651</v>
      </c>
      <c r="C6" s="17">
        <f t="shared" ref="C6:K6" si="0">SUM(C8,C19,C31,C44,C52,C63,C70,C79,C91,C94,C97)</f>
        <v>2683</v>
      </c>
      <c r="D6" s="17">
        <f t="shared" si="0"/>
        <v>2778</v>
      </c>
      <c r="E6" s="17">
        <f t="shared" si="0"/>
        <v>2841</v>
      </c>
      <c r="F6" s="17">
        <f t="shared" si="0"/>
        <v>3144</v>
      </c>
      <c r="G6" s="17">
        <f t="shared" si="0"/>
        <v>3375</v>
      </c>
      <c r="H6" s="17">
        <f t="shared" si="0"/>
        <v>4225</v>
      </c>
      <c r="I6" s="17">
        <f t="shared" si="0"/>
        <v>3938</v>
      </c>
      <c r="J6" s="17">
        <f t="shared" si="0"/>
        <v>3420</v>
      </c>
      <c r="K6" s="17">
        <f t="shared" si="0"/>
        <v>3552</v>
      </c>
      <c r="L6" s="70">
        <f>K6-J6</f>
        <v>132</v>
      </c>
      <c r="M6" s="19">
        <f t="shared" ref="M6" si="1">IFERROR((K6-J6)/J6,"n/a")</f>
        <v>3.8596491228070177E-2</v>
      </c>
      <c r="N6" s="71">
        <f>IFERROR((K6-G6)/G6,"n/a")</f>
        <v>5.2444444444444446E-2</v>
      </c>
      <c r="O6" s="71">
        <f>IFERROR((K6-B6)/B6,"n/a")</f>
        <v>0.33987174651075064</v>
      </c>
    </row>
    <row r="7" spans="1:16" x14ac:dyDescent="0.2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12"/>
      <c r="M7" s="14"/>
      <c r="N7" s="10"/>
      <c r="O7" s="10"/>
    </row>
    <row r="8" spans="1:16" x14ac:dyDescent="0.2">
      <c r="A8" s="4" t="s">
        <v>2</v>
      </c>
      <c r="B8" s="17">
        <v>260</v>
      </c>
      <c r="C8" s="17">
        <v>265</v>
      </c>
      <c r="D8" s="17">
        <v>306</v>
      </c>
      <c r="E8" s="17">
        <v>329</v>
      </c>
      <c r="F8" s="17">
        <v>386</v>
      </c>
      <c r="G8" s="17">
        <v>436</v>
      </c>
      <c r="H8" s="17">
        <v>505</v>
      </c>
      <c r="I8" s="17">
        <v>549</v>
      </c>
      <c r="J8" s="17">
        <v>553</v>
      </c>
      <c r="K8" s="17">
        <v>441</v>
      </c>
      <c r="L8" s="18">
        <f t="shared" ref="L8:L68" si="2">K8-J8</f>
        <v>-112</v>
      </c>
      <c r="M8" s="19">
        <f t="shared" ref="M8:M68" si="3">IFERROR((K8-J8)/J8,"n/a")</f>
        <v>-0.20253164556962025</v>
      </c>
      <c r="N8" s="20">
        <f t="shared" ref="N8:N68" si="4">IFERROR((K8-G8)/G8,"n/a")</f>
        <v>1.1467889908256881E-2</v>
      </c>
      <c r="O8" s="20">
        <f t="shared" ref="O8:O68" si="5">IFERROR((K8-B8)/B8,"n/a")</f>
        <v>0.69615384615384612</v>
      </c>
    </row>
    <row r="9" spans="1:16" x14ac:dyDescent="0.2">
      <c r="A9" s="50" t="s">
        <v>10</v>
      </c>
      <c r="B9" s="51">
        <v>22</v>
      </c>
      <c r="C9" s="51">
        <v>33</v>
      </c>
      <c r="D9" s="51">
        <v>38</v>
      </c>
      <c r="E9" s="51">
        <v>30</v>
      </c>
      <c r="F9" s="51">
        <v>29</v>
      </c>
      <c r="G9" s="51">
        <v>28</v>
      </c>
      <c r="H9" s="51">
        <v>30</v>
      </c>
      <c r="I9" s="51">
        <v>26</v>
      </c>
      <c r="J9" s="51">
        <v>18</v>
      </c>
      <c r="K9" s="51">
        <v>7</v>
      </c>
      <c r="L9" s="44">
        <f t="shared" si="2"/>
        <v>-11</v>
      </c>
      <c r="M9" s="45">
        <f t="shared" si="3"/>
        <v>-0.61111111111111116</v>
      </c>
      <c r="N9" s="43">
        <f t="shared" si="4"/>
        <v>-0.75</v>
      </c>
      <c r="O9" s="59">
        <f t="shared" si="5"/>
        <v>-0.68181818181818177</v>
      </c>
      <c r="P9" s="72"/>
    </row>
    <row r="10" spans="1:16" x14ac:dyDescent="0.2">
      <c r="A10" s="30" t="s">
        <v>11</v>
      </c>
      <c r="B10" s="31">
        <v>28</v>
      </c>
      <c r="C10" s="31">
        <v>26</v>
      </c>
      <c r="D10" s="31">
        <v>23</v>
      </c>
      <c r="E10" s="31">
        <v>21</v>
      </c>
      <c r="F10" s="31">
        <v>26</v>
      </c>
      <c r="G10" s="31">
        <v>21</v>
      </c>
      <c r="H10" s="31">
        <v>17</v>
      </c>
      <c r="I10" s="31">
        <v>21</v>
      </c>
      <c r="J10" s="31">
        <v>32</v>
      </c>
      <c r="K10" s="31">
        <v>39</v>
      </c>
      <c r="L10" s="12">
        <f t="shared" si="2"/>
        <v>7</v>
      </c>
      <c r="M10" s="14">
        <f t="shared" si="3"/>
        <v>0.21875</v>
      </c>
      <c r="N10" s="10">
        <f t="shared" si="4"/>
        <v>0.8571428571428571</v>
      </c>
      <c r="O10" s="10">
        <f t="shared" si="5"/>
        <v>0.39285714285714285</v>
      </c>
    </row>
    <row r="11" spans="1:16" x14ac:dyDescent="0.2">
      <c r="A11" s="50" t="s">
        <v>155</v>
      </c>
      <c r="B11" s="51">
        <v>0</v>
      </c>
      <c r="C11" s="51">
        <v>0</v>
      </c>
      <c r="D11" s="51">
        <v>10</v>
      </c>
      <c r="E11" s="51">
        <v>27</v>
      </c>
      <c r="F11" s="51">
        <v>32</v>
      </c>
      <c r="G11" s="51">
        <v>42</v>
      </c>
      <c r="H11" s="51">
        <v>81</v>
      </c>
      <c r="I11" s="51">
        <v>101</v>
      </c>
      <c r="J11" s="51">
        <v>97</v>
      </c>
      <c r="K11" s="51">
        <v>41</v>
      </c>
      <c r="L11" s="44">
        <f t="shared" si="2"/>
        <v>-56</v>
      </c>
      <c r="M11" s="45">
        <f t="shared" si="3"/>
        <v>-0.57731958762886593</v>
      </c>
      <c r="N11" s="43">
        <f t="shared" si="4"/>
        <v>-2.3809523809523808E-2</v>
      </c>
      <c r="O11" s="59" t="str">
        <f t="shared" si="5"/>
        <v>n/a</v>
      </c>
      <c r="P11" s="72"/>
    </row>
    <row r="12" spans="1:16" x14ac:dyDescent="0.2">
      <c r="A12" s="30" t="s">
        <v>125</v>
      </c>
      <c r="B12" s="31">
        <v>0</v>
      </c>
      <c r="C12" s="31">
        <v>0</v>
      </c>
      <c r="D12" s="31">
        <v>0</v>
      </c>
      <c r="E12" s="31">
        <v>0</v>
      </c>
      <c r="F12" s="31">
        <v>0</v>
      </c>
      <c r="G12" s="31">
        <v>29</v>
      </c>
      <c r="H12" s="31">
        <v>71</v>
      </c>
      <c r="I12" s="31">
        <v>138</v>
      </c>
      <c r="J12" s="31">
        <v>131</v>
      </c>
      <c r="K12" s="31">
        <v>79</v>
      </c>
      <c r="L12" s="12">
        <f t="shared" si="2"/>
        <v>-52</v>
      </c>
      <c r="M12" s="14">
        <f t="shared" si="3"/>
        <v>-0.39694656488549618</v>
      </c>
      <c r="N12" s="10">
        <f t="shared" si="4"/>
        <v>1.7241379310344827</v>
      </c>
      <c r="O12" s="10" t="str">
        <f t="shared" si="5"/>
        <v>n/a</v>
      </c>
    </row>
    <row r="13" spans="1:16" x14ac:dyDescent="0.2">
      <c r="A13" s="50" t="s">
        <v>46</v>
      </c>
      <c r="B13" s="51">
        <v>0</v>
      </c>
      <c r="C13" s="51">
        <v>0</v>
      </c>
      <c r="D13" s="51">
        <v>0</v>
      </c>
      <c r="E13" s="51">
        <v>1</v>
      </c>
      <c r="F13" s="51">
        <v>0</v>
      </c>
      <c r="G13" s="51">
        <v>0</v>
      </c>
      <c r="H13" s="51">
        <v>0</v>
      </c>
      <c r="I13" s="51">
        <v>0</v>
      </c>
      <c r="J13" s="51">
        <v>0</v>
      </c>
      <c r="K13" s="51">
        <v>0</v>
      </c>
      <c r="L13" s="44">
        <f t="shared" si="2"/>
        <v>0</v>
      </c>
      <c r="M13" s="45" t="str">
        <f t="shared" si="3"/>
        <v>n/a</v>
      </c>
      <c r="N13" s="43" t="str">
        <f t="shared" si="4"/>
        <v>n/a</v>
      </c>
      <c r="O13" s="59" t="str">
        <f t="shared" si="5"/>
        <v>n/a</v>
      </c>
      <c r="P13" s="72"/>
    </row>
    <row r="14" spans="1:16" x14ac:dyDescent="0.2">
      <c r="A14" s="30" t="s">
        <v>14</v>
      </c>
      <c r="B14" s="31">
        <v>0</v>
      </c>
      <c r="C14" s="31">
        <v>0</v>
      </c>
      <c r="D14" s="31">
        <v>0</v>
      </c>
      <c r="E14" s="31">
        <v>14</v>
      </c>
      <c r="F14" s="31">
        <v>59</v>
      </c>
      <c r="G14" s="31">
        <v>73</v>
      </c>
      <c r="H14" s="31">
        <v>76</v>
      </c>
      <c r="I14" s="31">
        <v>62</v>
      </c>
      <c r="J14" s="31">
        <v>56</v>
      </c>
      <c r="K14" s="31">
        <v>66</v>
      </c>
      <c r="L14" s="12">
        <f t="shared" si="2"/>
        <v>10</v>
      </c>
      <c r="M14" s="14">
        <f t="shared" si="3"/>
        <v>0.17857142857142858</v>
      </c>
      <c r="N14" s="10">
        <f t="shared" si="4"/>
        <v>-9.5890410958904104E-2</v>
      </c>
      <c r="O14" s="10" t="str">
        <f t="shared" si="5"/>
        <v>n/a</v>
      </c>
    </row>
    <row r="15" spans="1:16" x14ac:dyDescent="0.2">
      <c r="A15" s="50" t="s">
        <v>17</v>
      </c>
      <c r="B15" s="51">
        <v>195</v>
      </c>
      <c r="C15" s="51">
        <v>206</v>
      </c>
      <c r="D15" s="51">
        <v>235</v>
      </c>
      <c r="E15" s="51">
        <v>223</v>
      </c>
      <c r="F15" s="51">
        <v>227</v>
      </c>
      <c r="G15" s="51">
        <v>243</v>
      </c>
      <c r="H15" s="51">
        <v>230</v>
      </c>
      <c r="I15" s="51">
        <v>201</v>
      </c>
      <c r="J15" s="51">
        <v>197</v>
      </c>
      <c r="K15" s="51">
        <v>186</v>
      </c>
      <c r="L15" s="44">
        <f t="shared" si="2"/>
        <v>-11</v>
      </c>
      <c r="M15" s="45">
        <f t="shared" si="3"/>
        <v>-5.5837563451776651E-2</v>
      </c>
      <c r="N15" s="43">
        <f t="shared" si="4"/>
        <v>-0.23456790123456789</v>
      </c>
      <c r="O15" s="59">
        <f t="shared" si="5"/>
        <v>-4.6153846153846156E-2</v>
      </c>
      <c r="P15" s="72"/>
    </row>
    <row r="16" spans="1:16" x14ac:dyDescent="0.2">
      <c r="A16" s="30" t="s">
        <v>18</v>
      </c>
      <c r="B16" s="31">
        <v>15</v>
      </c>
      <c r="C16" s="31">
        <v>0</v>
      </c>
      <c r="D16" s="31">
        <v>0</v>
      </c>
      <c r="E16" s="31">
        <v>13</v>
      </c>
      <c r="F16" s="31">
        <v>12</v>
      </c>
      <c r="G16" s="31">
        <v>0</v>
      </c>
      <c r="H16" s="31">
        <v>0</v>
      </c>
      <c r="I16" s="31">
        <v>0</v>
      </c>
      <c r="J16" s="31">
        <v>22</v>
      </c>
      <c r="K16" s="31">
        <v>22</v>
      </c>
      <c r="L16" s="12">
        <f t="shared" si="2"/>
        <v>0</v>
      </c>
      <c r="M16" s="14">
        <f t="shared" si="3"/>
        <v>0</v>
      </c>
      <c r="N16" s="10" t="str">
        <f t="shared" si="4"/>
        <v>n/a</v>
      </c>
      <c r="O16" s="10">
        <f t="shared" si="5"/>
        <v>0.46666666666666667</v>
      </c>
    </row>
    <row r="17" spans="1:16" x14ac:dyDescent="0.2">
      <c r="A17" s="50" t="s">
        <v>97</v>
      </c>
      <c r="B17" s="51">
        <v>0</v>
      </c>
      <c r="C17" s="51">
        <v>0</v>
      </c>
      <c r="D17" s="51">
        <v>0</v>
      </c>
      <c r="E17" s="51">
        <v>0</v>
      </c>
      <c r="F17" s="51">
        <v>1</v>
      </c>
      <c r="G17" s="51">
        <v>0</v>
      </c>
      <c r="H17" s="51">
        <v>0</v>
      </c>
      <c r="I17" s="51">
        <v>0</v>
      </c>
      <c r="J17" s="51">
        <v>0</v>
      </c>
      <c r="K17" s="51">
        <v>1</v>
      </c>
      <c r="L17" s="44">
        <f t="shared" si="2"/>
        <v>1</v>
      </c>
      <c r="M17" s="45" t="str">
        <f t="shared" si="3"/>
        <v>n/a</v>
      </c>
      <c r="N17" s="43" t="str">
        <f t="shared" si="4"/>
        <v>n/a</v>
      </c>
      <c r="O17" s="59" t="str">
        <f t="shared" si="5"/>
        <v>n/a</v>
      </c>
      <c r="P17" s="72"/>
    </row>
    <row r="18" spans="1:16" x14ac:dyDescent="0.2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12"/>
      <c r="M18" s="14"/>
      <c r="N18" s="10"/>
      <c r="O18" s="10"/>
    </row>
    <row r="19" spans="1:16" x14ac:dyDescent="0.2">
      <c r="A19" s="4" t="s">
        <v>198</v>
      </c>
      <c r="B19" s="17">
        <v>548</v>
      </c>
      <c r="C19" s="17">
        <v>601</v>
      </c>
      <c r="D19" s="17">
        <v>578</v>
      </c>
      <c r="E19" s="17">
        <v>707</v>
      </c>
      <c r="F19" s="17">
        <v>1029</v>
      </c>
      <c r="G19" s="17">
        <v>996</v>
      </c>
      <c r="H19" s="17">
        <v>1056</v>
      </c>
      <c r="I19" s="17">
        <v>1084</v>
      </c>
      <c r="J19" s="17">
        <v>1138</v>
      </c>
      <c r="K19" s="17">
        <v>1400</v>
      </c>
      <c r="L19" s="18">
        <f t="shared" si="2"/>
        <v>262</v>
      </c>
      <c r="M19" s="19">
        <f t="shared" si="3"/>
        <v>0.23022847100175747</v>
      </c>
      <c r="N19" s="20">
        <f t="shared" si="4"/>
        <v>0.40562248995983935</v>
      </c>
      <c r="O19" s="20">
        <f t="shared" si="5"/>
        <v>1.5547445255474452</v>
      </c>
    </row>
    <row r="20" spans="1:16" ht="12.6" customHeight="1" x14ac:dyDescent="0.2">
      <c r="A20" s="50" t="s">
        <v>47</v>
      </c>
      <c r="B20" s="51">
        <v>110</v>
      </c>
      <c r="C20" s="51">
        <v>109</v>
      </c>
      <c r="D20" s="51">
        <v>101</v>
      </c>
      <c r="E20" s="51">
        <v>127</v>
      </c>
      <c r="F20" s="51">
        <v>152</v>
      </c>
      <c r="G20" s="51">
        <v>180</v>
      </c>
      <c r="H20" s="51">
        <v>185</v>
      </c>
      <c r="I20" s="51">
        <v>211</v>
      </c>
      <c r="J20" s="51">
        <v>216</v>
      </c>
      <c r="K20" s="51">
        <v>205</v>
      </c>
      <c r="L20" s="44">
        <f t="shared" si="2"/>
        <v>-11</v>
      </c>
      <c r="M20" s="45">
        <f t="shared" si="3"/>
        <v>-5.0925925925925923E-2</v>
      </c>
      <c r="N20" s="43">
        <f t="shared" si="4"/>
        <v>0.1388888888888889</v>
      </c>
      <c r="O20" s="59">
        <f t="shared" si="5"/>
        <v>0.86363636363636365</v>
      </c>
      <c r="P20" s="72"/>
    </row>
    <row r="21" spans="1:16" x14ac:dyDescent="0.2">
      <c r="A21" s="30" t="s">
        <v>48</v>
      </c>
      <c r="B21" s="31">
        <v>33</v>
      </c>
      <c r="C21" s="31">
        <v>26</v>
      </c>
      <c r="D21" s="31">
        <v>25</v>
      </c>
      <c r="E21" s="31">
        <v>39</v>
      </c>
      <c r="F21" s="31">
        <v>42</v>
      </c>
      <c r="G21" s="31">
        <v>44</v>
      </c>
      <c r="H21" s="31">
        <v>49</v>
      </c>
      <c r="I21" s="31">
        <v>38</v>
      </c>
      <c r="J21" s="31">
        <v>25</v>
      </c>
      <c r="K21" s="31">
        <v>81</v>
      </c>
      <c r="L21" s="12">
        <f t="shared" si="2"/>
        <v>56</v>
      </c>
      <c r="M21" s="14">
        <f t="shared" si="3"/>
        <v>2.2400000000000002</v>
      </c>
      <c r="N21" s="10">
        <f t="shared" si="4"/>
        <v>0.84090909090909094</v>
      </c>
      <c r="O21" s="10">
        <f t="shared" si="5"/>
        <v>1.4545454545454546</v>
      </c>
    </row>
    <row r="22" spans="1:16" x14ac:dyDescent="0.2">
      <c r="A22" s="50" t="s">
        <v>49</v>
      </c>
      <c r="B22" s="51">
        <v>7</v>
      </c>
      <c r="C22" s="51">
        <v>30</v>
      </c>
      <c r="D22" s="51">
        <v>47</v>
      </c>
      <c r="E22" s="51">
        <v>68</v>
      </c>
      <c r="F22" s="51">
        <v>62</v>
      </c>
      <c r="G22" s="51">
        <v>53</v>
      </c>
      <c r="H22" s="51">
        <v>38</v>
      </c>
      <c r="I22" s="51">
        <v>35</v>
      </c>
      <c r="J22" s="51">
        <v>47</v>
      </c>
      <c r="K22" s="51">
        <v>47</v>
      </c>
      <c r="L22" s="44">
        <f t="shared" si="2"/>
        <v>0</v>
      </c>
      <c r="M22" s="45">
        <f t="shared" si="3"/>
        <v>0</v>
      </c>
      <c r="N22" s="43">
        <f t="shared" si="4"/>
        <v>-0.11320754716981132</v>
      </c>
      <c r="O22" s="59">
        <f t="shared" si="5"/>
        <v>5.7142857142857144</v>
      </c>
      <c r="P22" s="72"/>
    </row>
    <row r="23" spans="1:16" x14ac:dyDescent="0.2">
      <c r="A23" s="30" t="s">
        <v>50</v>
      </c>
      <c r="B23" s="31">
        <v>69</v>
      </c>
      <c r="C23" s="31">
        <v>70</v>
      </c>
      <c r="D23" s="31">
        <v>77</v>
      </c>
      <c r="E23" s="31">
        <v>92</v>
      </c>
      <c r="F23" s="31">
        <v>102</v>
      </c>
      <c r="G23" s="31">
        <v>96</v>
      </c>
      <c r="H23" s="31">
        <v>100</v>
      </c>
      <c r="I23" s="31">
        <v>116</v>
      </c>
      <c r="J23" s="31">
        <v>109</v>
      </c>
      <c r="K23" s="31">
        <v>75</v>
      </c>
      <c r="L23" s="12">
        <f t="shared" si="2"/>
        <v>-34</v>
      </c>
      <c r="M23" s="14">
        <f t="shared" si="3"/>
        <v>-0.31192660550458717</v>
      </c>
      <c r="N23" s="10">
        <f t="shared" si="4"/>
        <v>-0.21875</v>
      </c>
      <c r="O23" s="10">
        <f t="shared" si="5"/>
        <v>8.6956521739130432E-2</v>
      </c>
    </row>
    <row r="24" spans="1:16" x14ac:dyDescent="0.2">
      <c r="A24" s="50" t="s">
        <v>51</v>
      </c>
      <c r="B24" s="51">
        <v>89</v>
      </c>
      <c r="C24" s="51">
        <v>99</v>
      </c>
      <c r="D24" s="51">
        <v>61</v>
      </c>
      <c r="E24" s="51">
        <v>97</v>
      </c>
      <c r="F24" s="51">
        <v>380</v>
      </c>
      <c r="G24" s="51">
        <v>316</v>
      </c>
      <c r="H24" s="51">
        <v>369</v>
      </c>
      <c r="I24" s="51">
        <v>373</v>
      </c>
      <c r="J24" s="51">
        <v>415</v>
      </c>
      <c r="K24" s="51">
        <v>668</v>
      </c>
      <c r="L24" s="44">
        <f t="shared" si="2"/>
        <v>253</v>
      </c>
      <c r="M24" s="45">
        <f t="shared" si="3"/>
        <v>0.60963855421686752</v>
      </c>
      <c r="N24" s="43">
        <f t="shared" si="4"/>
        <v>1.1139240506329113</v>
      </c>
      <c r="O24" s="59">
        <f t="shared" si="5"/>
        <v>6.5056179775280896</v>
      </c>
      <c r="P24" s="72"/>
    </row>
    <row r="25" spans="1:16" x14ac:dyDescent="0.2">
      <c r="A25" s="30" t="s">
        <v>156</v>
      </c>
      <c r="B25" s="31">
        <v>58</v>
      </c>
      <c r="C25" s="31">
        <v>78</v>
      </c>
      <c r="D25" s="31">
        <v>70</v>
      </c>
      <c r="E25" s="31">
        <v>57</v>
      </c>
      <c r="F25" s="31">
        <v>48</v>
      </c>
      <c r="G25" s="31">
        <v>49</v>
      </c>
      <c r="H25" s="31">
        <v>43</v>
      </c>
      <c r="I25" s="31">
        <v>37</v>
      </c>
      <c r="J25" s="31">
        <v>36</v>
      </c>
      <c r="K25" s="31">
        <v>38</v>
      </c>
      <c r="L25" s="12">
        <f t="shared" si="2"/>
        <v>2</v>
      </c>
      <c r="M25" s="14">
        <f t="shared" si="3"/>
        <v>5.5555555555555552E-2</v>
      </c>
      <c r="N25" s="10">
        <f t="shared" si="4"/>
        <v>-0.22448979591836735</v>
      </c>
      <c r="O25" s="10">
        <f t="shared" si="5"/>
        <v>-0.34482758620689657</v>
      </c>
    </row>
    <row r="26" spans="1:16" x14ac:dyDescent="0.2">
      <c r="A26" s="50" t="s">
        <v>157</v>
      </c>
      <c r="B26" s="51">
        <v>90</v>
      </c>
      <c r="C26" s="51">
        <v>88</v>
      </c>
      <c r="D26" s="51">
        <v>106</v>
      </c>
      <c r="E26" s="51">
        <v>143</v>
      </c>
      <c r="F26" s="51">
        <v>178</v>
      </c>
      <c r="G26" s="51">
        <v>209</v>
      </c>
      <c r="H26" s="51">
        <v>208</v>
      </c>
      <c r="I26" s="51">
        <v>219</v>
      </c>
      <c r="J26" s="51">
        <v>208</v>
      </c>
      <c r="K26" s="51">
        <v>197</v>
      </c>
      <c r="L26" s="44">
        <f t="shared" si="2"/>
        <v>-11</v>
      </c>
      <c r="M26" s="45">
        <f t="shared" si="3"/>
        <v>-5.2884615384615384E-2</v>
      </c>
      <c r="N26" s="43">
        <f t="shared" si="4"/>
        <v>-5.7416267942583733E-2</v>
      </c>
      <c r="O26" s="59">
        <f t="shared" si="5"/>
        <v>1.1888888888888889</v>
      </c>
      <c r="P26" s="72"/>
    </row>
    <row r="27" spans="1:16" x14ac:dyDescent="0.2">
      <c r="A27" s="30" t="s">
        <v>159</v>
      </c>
      <c r="B27" s="31">
        <v>34</v>
      </c>
      <c r="C27" s="31">
        <v>42</v>
      </c>
      <c r="D27" s="31">
        <v>35</v>
      </c>
      <c r="E27" s="31">
        <v>24</v>
      </c>
      <c r="F27" s="31">
        <v>16</v>
      </c>
      <c r="G27" s="31">
        <v>17</v>
      </c>
      <c r="H27" s="31">
        <v>20</v>
      </c>
      <c r="I27" s="31">
        <v>22</v>
      </c>
      <c r="J27" s="31">
        <v>40</v>
      </c>
      <c r="K27" s="31">
        <v>40</v>
      </c>
      <c r="L27" s="12">
        <f t="shared" si="2"/>
        <v>0</v>
      </c>
      <c r="M27" s="14">
        <f t="shared" si="3"/>
        <v>0</v>
      </c>
      <c r="N27" s="10">
        <f t="shared" si="4"/>
        <v>1.3529411764705883</v>
      </c>
      <c r="O27" s="10">
        <f t="shared" si="5"/>
        <v>0.17647058823529413</v>
      </c>
    </row>
    <row r="28" spans="1:16" x14ac:dyDescent="0.2">
      <c r="A28" s="50" t="s">
        <v>19</v>
      </c>
      <c r="B28" s="51">
        <v>58</v>
      </c>
      <c r="C28" s="51">
        <v>59</v>
      </c>
      <c r="D28" s="51">
        <v>56</v>
      </c>
      <c r="E28" s="51">
        <v>60</v>
      </c>
      <c r="F28" s="51">
        <v>49</v>
      </c>
      <c r="G28" s="51">
        <v>32</v>
      </c>
      <c r="H28" s="51">
        <v>44</v>
      </c>
      <c r="I28" s="51">
        <v>33</v>
      </c>
      <c r="J28" s="51">
        <v>40</v>
      </c>
      <c r="K28" s="51">
        <v>46</v>
      </c>
      <c r="L28" s="44">
        <f t="shared" si="2"/>
        <v>6</v>
      </c>
      <c r="M28" s="45">
        <f t="shared" si="3"/>
        <v>0.15</v>
      </c>
      <c r="N28" s="43">
        <f t="shared" si="4"/>
        <v>0.4375</v>
      </c>
      <c r="O28" s="59">
        <f t="shared" si="5"/>
        <v>-0.20689655172413793</v>
      </c>
      <c r="P28" s="72"/>
    </row>
    <row r="29" spans="1:16" x14ac:dyDescent="0.2">
      <c r="A29" s="6" t="s">
        <v>199</v>
      </c>
      <c r="B29" s="5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2</v>
      </c>
      <c r="K29" s="5">
        <v>3</v>
      </c>
      <c r="L29" s="12">
        <f t="shared" ref="L29" si="6">K29-J29</f>
        <v>1</v>
      </c>
      <c r="M29" s="14">
        <f t="shared" ref="M29" si="7">IFERROR((K29-J29)/J29,"n/a")</f>
        <v>0.5</v>
      </c>
      <c r="N29" s="10" t="str">
        <f t="shared" ref="N29" si="8">IFERROR((K29-G29)/G29,"n/a")</f>
        <v>n/a</v>
      </c>
      <c r="O29" s="10" t="str">
        <f t="shared" ref="O29" si="9">IFERROR((K29-B29)/B29,"n/a")</f>
        <v>n/a</v>
      </c>
    </row>
    <row r="30" spans="1:16" x14ac:dyDescent="0.2">
      <c r="A30" s="6"/>
      <c r="B30" s="5"/>
      <c r="C30" s="5"/>
      <c r="D30" s="5"/>
      <c r="E30" s="5"/>
      <c r="F30" s="5"/>
      <c r="G30" s="5"/>
      <c r="H30" s="5"/>
      <c r="I30" s="5"/>
      <c r="J30" s="5"/>
      <c r="K30" s="5"/>
      <c r="L30" s="12"/>
      <c r="M30" s="14"/>
      <c r="N30" s="10"/>
      <c r="O30" s="10"/>
    </row>
    <row r="31" spans="1:16" x14ac:dyDescent="0.2">
      <c r="A31" s="4" t="s">
        <v>3</v>
      </c>
      <c r="B31" s="17">
        <v>650</v>
      </c>
      <c r="C31" s="17">
        <v>605</v>
      </c>
      <c r="D31" s="17">
        <v>575</v>
      </c>
      <c r="E31" s="17">
        <v>645</v>
      </c>
      <c r="F31" s="17">
        <v>482</v>
      </c>
      <c r="G31" s="17">
        <v>806</v>
      </c>
      <c r="H31" s="17">
        <v>1604</v>
      </c>
      <c r="I31" s="17">
        <v>1223</v>
      </c>
      <c r="J31" s="17">
        <v>649</v>
      </c>
      <c r="K31" s="17">
        <v>587</v>
      </c>
      <c r="L31" s="18">
        <f t="shared" si="2"/>
        <v>-62</v>
      </c>
      <c r="M31" s="19">
        <f t="shared" si="3"/>
        <v>-9.5531587057010786E-2</v>
      </c>
      <c r="N31" s="20">
        <f t="shared" si="4"/>
        <v>-0.27171215880893301</v>
      </c>
      <c r="O31" s="20">
        <f t="shared" si="5"/>
        <v>-9.6923076923076917E-2</v>
      </c>
    </row>
    <row r="32" spans="1:16" ht="12.6" customHeight="1" x14ac:dyDescent="0.2">
      <c r="A32" s="50" t="s">
        <v>52</v>
      </c>
      <c r="B32" s="51">
        <v>124</v>
      </c>
      <c r="C32" s="51">
        <v>120</v>
      </c>
      <c r="D32" s="51">
        <v>122</v>
      </c>
      <c r="E32" s="51">
        <v>92</v>
      </c>
      <c r="F32" s="51">
        <v>65</v>
      </c>
      <c r="G32" s="51">
        <v>58</v>
      </c>
      <c r="H32" s="51">
        <v>63</v>
      </c>
      <c r="I32" s="51">
        <v>65</v>
      </c>
      <c r="J32" s="51">
        <v>76</v>
      </c>
      <c r="K32" s="51">
        <v>69</v>
      </c>
      <c r="L32" s="44">
        <f t="shared" si="2"/>
        <v>-7</v>
      </c>
      <c r="M32" s="45">
        <f t="shared" si="3"/>
        <v>-9.2105263157894732E-2</v>
      </c>
      <c r="N32" s="43">
        <f t="shared" si="4"/>
        <v>0.18965517241379309</v>
      </c>
      <c r="O32" s="59">
        <f t="shared" si="5"/>
        <v>-0.44354838709677419</v>
      </c>
      <c r="P32" s="72"/>
    </row>
    <row r="33" spans="1:16" x14ac:dyDescent="0.2">
      <c r="A33" s="30" t="s">
        <v>20</v>
      </c>
      <c r="B33" s="31">
        <v>116</v>
      </c>
      <c r="C33" s="31">
        <v>99</v>
      </c>
      <c r="D33" s="31">
        <v>87</v>
      </c>
      <c r="E33" s="31">
        <v>63</v>
      </c>
      <c r="F33" s="31">
        <v>67</v>
      </c>
      <c r="G33" s="31">
        <v>115</v>
      </c>
      <c r="H33" s="31">
        <v>165</v>
      </c>
      <c r="I33" s="31">
        <v>139</v>
      </c>
      <c r="J33" s="31">
        <v>110</v>
      </c>
      <c r="K33" s="31">
        <v>134</v>
      </c>
      <c r="L33" s="12">
        <f t="shared" si="2"/>
        <v>24</v>
      </c>
      <c r="M33" s="14">
        <f t="shared" si="3"/>
        <v>0.21818181818181817</v>
      </c>
      <c r="N33" s="10">
        <f t="shared" si="4"/>
        <v>0.16521739130434782</v>
      </c>
      <c r="O33" s="10">
        <f t="shared" si="5"/>
        <v>0.15517241379310345</v>
      </c>
    </row>
    <row r="34" spans="1:16" x14ac:dyDescent="0.2">
      <c r="A34" s="50" t="s">
        <v>21</v>
      </c>
      <c r="B34" s="51">
        <v>164</v>
      </c>
      <c r="C34" s="51">
        <v>136</v>
      </c>
      <c r="D34" s="51">
        <v>124</v>
      </c>
      <c r="E34" s="51">
        <v>129</v>
      </c>
      <c r="F34" s="51">
        <v>115</v>
      </c>
      <c r="G34" s="51">
        <v>128</v>
      </c>
      <c r="H34" s="51">
        <v>152</v>
      </c>
      <c r="I34" s="51">
        <v>142</v>
      </c>
      <c r="J34" s="51">
        <v>104</v>
      </c>
      <c r="K34" s="51">
        <v>68</v>
      </c>
      <c r="L34" s="44">
        <f t="shared" si="2"/>
        <v>-36</v>
      </c>
      <c r="M34" s="45">
        <f t="shared" si="3"/>
        <v>-0.34615384615384615</v>
      </c>
      <c r="N34" s="43">
        <f t="shared" si="4"/>
        <v>-0.46875</v>
      </c>
      <c r="O34" s="59">
        <f t="shared" si="5"/>
        <v>-0.58536585365853655</v>
      </c>
      <c r="P34" s="72"/>
    </row>
    <row r="35" spans="1:16" x14ac:dyDescent="0.2">
      <c r="A35" s="30" t="s">
        <v>123</v>
      </c>
      <c r="B35" s="31">
        <v>31</v>
      </c>
      <c r="C35" s="31">
        <v>26</v>
      </c>
      <c r="D35" s="31">
        <v>30</v>
      </c>
      <c r="E35" s="31">
        <v>29</v>
      </c>
      <c r="F35" s="31">
        <v>28</v>
      </c>
      <c r="G35" s="31">
        <v>40</v>
      </c>
      <c r="H35" s="31">
        <v>52</v>
      </c>
      <c r="I35" s="31">
        <v>64</v>
      </c>
      <c r="J35" s="31">
        <v>64</v>
      </c>
      <c r="K35" s="31">
        <v>51</v>
      </c>
      <c r="L35" s="12">
        <f t="shared" si="2"/>
        <v>-13</v>
      </c>
      <c r="M35" s="14">
        <f t="shared" si="3"/>
        <v>-0.203125</v>
      </c>
      <c r="N35" s="10">
        <f t="shared" si="4"/>
        <v>0.27500000000000002</v>
      </c>
      <c r="O35" s="10">
        <f t="shared" si="5"/>
        <v>0.64516129032258063</v>
      </c>
    </row>
    <row r="36" spans="1:16" x14ac:dyDescent="0.2">
      <c r="A36" s="50" t="s">
        <v>54</v>
      </c>
      <c r="B36" s="51">
        <v>92</v>
      </c>
      <c r="C36" s="51">
        <v>104</v>
      </c>
      <c r="D36" s="51">
        <v>104</v>
      </c>
      <c r="E36" s="51">
        <v>84</v>
      </c>
      <c r="F36" s="51">
        <v>76</v>
      </c>
      <c r="G36" s="51">
        <v>71</v>
      </c>
      <c r="H36" s="51">
        <v>66</v>
      </c>
      <c r="I36" s="51">
        <v>67</v>
      </c>
      <c r="J36" s="51">
        <v>60</v>
      </c>
      <c r="K36" s="51">
        <v>52</v>
      </c>
      <c r="L36" s="44">
        <f t="shared" si="2"/>
        <v>-8</v>
      </c>
      <c r="M36" s="45">
        <f t="shared" si="3"/>
        <v>-0.13333333333333333</v>
      </c>
      <c r="N36" s="43">
        <f t="shared" si="4"/>
        <v>-0.26760563380281688</v>
      </c>
      <c r="O36" s="59">
        <f t="shared" si="5"/>
        <v>-0.43478260869565216</v>
      </c>
      <c r="P36" s="72"/>
    </row>
    <row r="37" spans="1:16" x14ac:dyDescent="0.2">
      <c r="A37" s="30" t="s">
        <v>43</v>
      </c>
      <c r="B37" s="31">
        <v>0</v>
      </c>
      <c r="C37" s="31">
        <v>5</v>
      </c>
      <c r="D37" s="31">
        <v>17</v>
      </c>
      <c r="E37" s="31">
        <v>18</v>
      </c>
      <c r="F37" s="31">
        <v>19</v>
      </c>
      <c r="G37" s="31">
        <v>25</v>
      </c>
      <c r="H37" s="31">
        <v>14</v>
      </c>
      <c r="I37" s="31">
        <v>20</v>
      </c>
      <c r="J37" s="31">
        <v>17</v>
      </c>
      <c r="K37" s="31">
        <v>16</v>
      </c>
      <c r="L37" s="12">
        <f t="shared" si="2"/>
        <v>-1</v>
      </c>
      <c r="M37" s="14">
        <f t="shared" si="3"/>
        <v>-5.8823529411764705E-2</v>
      </c>
      <c r="N37" s="10">
        <f t="shared" si="4"/>
        <v>-0.36</v>
      </c>
      <c r="O37" s="10" t="str">
        <f t="shared" si="5"/>
        <v>n/a</v>
      </c>
    </row>
    <row r="38" spans="1:16" ht="12.6" customHeight="1" x14ac:dyDescent="0.2">
      <c r="A38" s="50" t="s">
        <v>131</v>
      </c>
      <c r="B38" s="51">
        <v>55</v>
      </c>
      <c r="C38" s="51">
        <v>48</v>
      </c>
      <c r="D38" s="51">
        <v>30</v>
      </c>
      <c r="E38" s="51">
        <v>12</v>
      </c>
      <c r="F38" s="51">
        <v>15</v>
      </c>
      <c r="G38" s="51">
        <v>25</v>
      </c>
      <c r="H38" s="51">
        <v>93</v>
      </c>
      <c r="I38" s="51">
        <v>51</v>
      </c>
      <c r="J38" s="51">
        <v>17</v>
      </c>
      <c r="K38" s="51">
        <v>16</v>
      </c>
      <c r="L38" s="44">
        <f t="shared" si="2"/>
        <v>-1</v>
      </c>
      <c r="M38" s="45">
        <f t="shared" si="3"/>
        <v>-5.8823529411764705E-2</v>
      </c>
      <c r="N38" s="43">
        <f t="shared" si="4"/>
        <v>-0.36</v>
      </c>
      <c r="O38" s="59">
        <f t="shared" si="5"/>
        <v>-0.70909090909090911</v>
      </c>
      <c r="P38" s="72"/>
    </row>
    <row r="39" spans="1:16" ht="12.6" customHeight="1" x14ac:dyDescent="0.2">
      <c r="A39" s="30" t="s">
        <v>132</v>
      </c>
      <c r="B39" s="31">
        <v>68</v>
      </c>
      <c r="C39" s="31">
        <v>65</v>
      </c>
      <c r="D39" s="31">
        <v>59</v>
      </c>
      <c r="E39" s="31">
        <v>82</v>
      </c>
      <c r="F39" s="31">
        <v>73</v>
      </c>
      <c r="G39" s="31">
        <v>310</v>
      </c>
      <c r="H39" s="31">
        <v>793</v>
      </c>
      <c r="I39" s="31">
        <v>493</v>
      </c>
      <c r="J39" s="31">
        <v>125</v>
      </c>
      <c r="K39" s="31">
        <v>110</v>
      </c>
      <c r="L39" s="12">
        <f t="shared" si="2"/>
        <v>-15</v>
      </c>
      <c r="M39" s="14">
        <f t="shared" si="3"/>
        <v>-0.12</v>
      </c>
      <c r="N39" s="10">
        <f t="shared" si="4"/>
        <v>-0.64516129032258063</v>
      </c>
      <c r="O39" s="10">
        <f t="shared" si="5"/>
        <v>0.61764705882352944</v>
      </c>
    </row>
    <row r="40" spans="1:16" ht="12.6" customHeight="1" x14ac:dyDescent="0.2">
      <c r="A40" s="50" t="s">
        <v>134</v>
      </c>
      <c r="B40" s="51">
        <v>0</v>
      </c>
      <c r="C40" s="51">
        <v>0</v>
      </c>
      <c r="D40" s="51">
        <v>0</v>
      </c>
      <c r="E40" s="51">
        <v>0</v>
      </c>
      <c r="F40" s="51">
        <v>0</v>
      </c>
      <c r="G40" s="51">
        <v>12</v>
      </c>
      <c r="H40" s="51">
        <v>205</v>
      </c>
      <c r="I40" s="51">
        <v>176</v>
      </c>
      <c r="J40" s="51">
        <v>72</v>
      </c>
      <c r="K40" s="51">
        <v>64</v>
      </c>
      <c r="L40" s="44">
        <f t="shared" si="2"/>
        <v>-8</v>
      </c>
      <c r="M40" s="45">
        <f t="shared" si="3"/>
        <v>-0.1111111111111111</v>
      </c>
      <c r="N40" s="43">
        <f t="shared" si="4"/>
        <v>4.333333333333333</v>
      </c>
      <c r="O40" s="59" t="str">
        <f t="shared" si="5"/>
        <v>n/a</v>
      </c>
      <c r="P40" s="72"/>
    </row>
    <row r="41" spans="1:16" ht="12.6" customHeight="1" x14ac:dyDescent="0.2">
      <c r="A41" s="30" t="s">
        <v>165</v>
      </c>
      <c r="B41" s="31">
        <v>0</v>
      </c>
      <c r="C41" s="31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4</v>
      </c>
      <c r="J41" s="31">
        <v>3</v>
      </c>
      <c r="K41" s="31">
        <v>7</v>
      </c>
      <c r="L41" s="12">
        <f t="shared" si="2"/>
        <v>4</v>
      </c>
      <c r="M41" s="14">
        <f t="shared" si="3"/>
        <v>1.3333333333333333</v>
      </c>
      <c r="N41" s="10" t="str">
        <f t="shared" si="4"/>
        <v>n/a</v>
      </c>
      <c r="O41" s="10" t="str">
        <f t="shared" si="5"/>
        <v>n/a</v>
      </c>
    </row>
    <row r="42" spans="1:16" x14ac:dyDescent="0.2">
      <c r="A42" s="55" t="s">
        <v>22</v>
      </c>
      <c r="B42" s="56">
        <v>0</v>
      </c>
      <c r="C42" s="56">
        <v>2</v>
      </c>
      <c r="D42" s="56">
        <v>2</v>
      </c>
      <c r="E42" s="56">
        <v>136</v>
      </c>
      <c r="F42" s="56">
        <v>24</v>
      </c>
      <c r="G42" s="56">
        <v>22</v>
      </c>
      <c r="H42" s="56">
        <v>1</v>
      </c>
      <c r="I42" s="56">
        <v>2</v>
      </c>
      <c r="J42" s="56">
        <v>1</v>
      </c>
      <c r="K42" s="56">
        <v>0</v>
      </c>
      <c r="L42" s="57">
        <f t="shared" ref="L42" si="10">K42-J42</f>
        <v>-1</v>
      </c>
      <c r="M42" s="58">
        <f t="shared" ref="M42" si="11">IFERROR((K42-J42)/J42,"n/a")</f>
        <v>-1</v>
      </c>
      <c r="N42" s="59">
        <f t="shared" ref="N42" si="12">IFERROR((K42-G42)/G42,"n/a")</f>
        <v>-1</v>
      </c>
      <c r="O42" s="59" t="str">
        <f t="shared" ref="O42" si="13">IFERROR((K42-B42)/B42,"n/a")</f>
        <v>n/a</v>
      </c>
      <c r="P42" s="74"/>
    </row>
    <row r="43" spans="1:16" x14ac:dyDescent="0.2">
      <c r="A43" s="6"/>
      <c r="B43" s="5"/>
      <c r="C43" s="5"/>
      <c r="D43" s="5"/>
      <c r="E43" s="5"/>
      <c r="F43" s="5"/>
      <c r="G43" s="5"/>
      <c r="H43" s="5"/>
      <c r="I43" s="5"/>
      <c r="J43" s="5"/>
      <c r="K43" s="5"/>
      <c r="L43" s="12"/>
      <c r="M43" s="14"/>
      <c r="N43" s="10"/>
      <c r="O43" s="10"/>
    </row>
    <row r="44" spans="1:16" x14ac:dyDescent="0.2">
      <c r="A44" s="4" t="s">
        <v>4</v>
      </c>
      <c r="B44" s="17">
        <v>82</v>
      </c>
      <c r="C44" s="17">
        <v>83</v>
      </c>
      <c r="D44" s="17">
        <v>77</v>
      </c>
      <c r="E44" s="17">
        <v>91</v>
      </c>
      <c r="F44" s="17">
        <v>100</v>
      </c>
      <c r="G44" s="17">
        <v>97</v>
      </c>
      <c r="H44" s="17">
        <v>88</v>
      </c>
      <c r="I44" s="17">
        <v>91</v>
      </c>
      <c r="J44" s="17">
        <v>90</v>
      </c>
      <c r="K44" s="17">
        <v>92</v>
      </c>
      <c r="L44" s="18">
        <f t="shared" si="2"/>
        <v>2</v>
      </c>
      <c r="M44" s="19">
        <f t="shared" si="3"/>
        <v>2.2222222222222223E-2</v>
      </c>
      <c r="N44" s="20">
        <f t="shared" si="4"/>
        <v>-5.1546391752577317E-2</v>
      </c>
      <c r="O44" s="20">
        <f t="shared" si="5"/>
        <v>0.12195121951219512</v>
      </c>
    </row>
    <row r="45" spans="1:16" x14ac:dyDescent="0.2">
      <c r="A45" s="50" t="s">
        <v>80</v>
      </c>
      <c r="B45" s="51">
        <v>18</v>
      </c>
      <c r="C45" s="51">
        <v>16</v>
      </c>
      <c r="D45" s="51">
        <v>11</v>
      </c>
      <c r="E45" s="51">
        <v>17</v>
      </c>
      <c r="F45" s="51">
        <v>15</v>
      </c>
      <c r="G45" s="51">
        <v>14</v>
      </c>
      <c r="H45" s="51">
        <v>14</v>
      </c>
      <c r="I45" s="51">
        <v>15</v>
      </c>
      <c r="J45" s="51">
        <v>14</v>
      </c>
      <c r="K45" s="51">
        <v>12</v>
      </c>
      <c r="L45" s="44">
        <f t="shared" si="2"/>
        <v>-2</v>
      </c>
      <c r="M45" s="45">
        <f t="shared" si="3"/>
        <v>-0.14285714285714285</v>
      </c>
      <c r="N45" s="43">
        <f t="shared" si="4"/>
        <v>-0.14285714285714285</v>
      </c>
      <c r="O45" s="59">
        <f t="shared" si="5"/>
        <v>-0.33333333333333331</v>
      </c>
      <c r="P45" s="72"/>
    </row>
    <row r="46" spans="1:16" x14ac:dyDescent="0.2">
      <c r="A46" s="30" t="s">
        <v>84</v>
      </c>
      <c r="B46" s="31">
        <v>17</v>
      </c>
      <c r="C46" s="31">
        <v>18</v>
      </c>
      <c r="D46" s="31">
        <v>17</v>
      </c>
      <c r="E46" s="31">
        <v>23</v>
      </c>
      <c r="F46" s="31">
        <v>23</v>
      </c>
      <c r="G46" s="31">
        <v>13</v>
      </c>
      <c r="H46" s="31">
        <v>14</v>
      </c>
      <c r="I46" s="31">
        <v>13</v>
      </c>
      <c r="J46" s="31">
        <v>12</v>
      </c>
      <c r="K46" s="31">
        <v>7</v>
      </c>
      <c r="L46" s="12">
        <f t="shared" si="2"/>
        <v>-5</v>
      </c>
      <c r="M46" s="14">
        <f t="shared" si="3"/>
        <v>-0.41666666666666669</v>
      </c>
      <c r="N46" s="10">
        <f t="shared" si="4"/>
        <v>-0.46153846153846156</v>
      </c>
      <c r="O46" s="10">
        <f t="shared" si="5"/>
        <v>-0.58823529411764708</v>
      </c>
    </row>
    <row r="47" spans="1:16" x14ac:dyDescent="0.2">
      <c r="A47" s="50" t="s">
        <v>166</v>
      </c>
      <c r="B47" s="51">
        <v>0</v>
      </c>
      <c r="C47" s="51">
        <v>1</v>
      </c>
      <c r="D47" s="51">
        <v>0</v>
      </c>
      <c r="E47" s="51">
        <v>0</v>
      </c>
      <c r="F47" s="51">
        <v>0</v>
      </c>
      <c r="G47" s="51">
        <v>0</v>
      </c>
      <c r="H47" s="51">
        <v>0</v>
      </c>
      <c r="I47" s="51">
        <v>0</v>
      </c>
      <c r="J47" s="51">
        <v>0</v>
      </c>
      <c r="K47" s="51">
        <v>0</v>
      </c>
      <c r="L47" s="44">
        <f t="shared" si="2"/>
        <v>0</v>
      </c>
      <c r="M47" s="45" t="str">
        <f t="shared" si="3"/>
        <v>n/a</v>
      </c>
      <c r="N47" s="43" t="str">
        <f t="shared" si="4"/>
        <v>n/a</v>
      </c>
      <c r="O47" s="59" t="str">
        <f t="shared" si="5"/>
        <v>n/a</v>
      </c>
      <c r="P47" s="72"/>
    </row>
    <row r="48" spans="1:16" x14ac:dyDescent="0.2">
      <c r="A48" s="30" t="s">
        <v>85</v>
      </c>
      <c r="B48" s="31">
        <v>43</v>
      </c>
      <c r="C48" s="31">
        <v>45</v>
      </c>
      <c r="D48" s="31">
        <v>42</v>
      </c>
      <c r="E48" s="31">
        <v>40</v>
      </c>
      <c r="F48" s="31">
        <v>37</v>
      </c>
      <c r="G48" s="31">
        <v>49</v>
      </c>
      <c r="H48" s="31">
        <v>37</v>
      </c>
      <c r="I48" s="31">
        <v>37</v>
      </c>
      <c r="J48" s="31">
        <v>34</v>
      </c>
      <c r="K48" s="31">
        <v>32</v>
      </c>
      <c r="L48" s="12">
        <f t="shared" si="2"/>
        <v>-2</v>
      </c>
      <c r="M48" s="14">
        <f t="shared" si="3"/>
        <v>-5.8823529411764705E-2</v>
      </c>
      <c r="N48" s="10">
        <f t="shared" si="4"/>
        <v>-0.34693877551020408</v>
      </c>
      <c r="O48" s="10">
        <f t="shared" si="5"/>
        <v>-0.2558139534883721</v>
      </c>
    </row>
    <row r="49" spans="1:16" ht="12.6" customHeight="1" x14ac:dyDescent="0.2">
      <c r="A49" s="50" t="s">
        <v>55</v>
      </c>
      <c r="B49" s="51">
        <v>4</v>
      </c>
      <c r="C49" s="51">
        <v>3</v>
      </c>
      <c r="D49" s="51">
        <v>7</v>
      </c>
      <c r="E49" s="51">
        <v>2</v>
      </c>
      <c r="F49" s="51">
        <v>3</v>
      </c>
      <c r="G49" s="51">
        <v>2</v>
      </c>
      <c r="H49" s="51">
        <v>3</v>
      </c>
      <c r="I49" s="51">
        <v>3</v>
      </c>
      <c r="J49" s="51">
        <v>4</v>
      </c>
      <c r="K49" s="51">
        <v>6</v>
      </c>
      <c r="L49" s="44">
        <f t="shared" si="2"/>
        <v>2</v>
      </c>
      <c r="M49" s="45">
        <f t="shared" si="3"/>
        <v>0.5</v>
      </c>
      <c r="N49" s="43">
        <f t="shared" si="4"/>
        <v>2</v>
      </c>
      <c r="O49" s="59">
        <f t="shared" si="5"/>
        <v>0.5</v>
      </c>
      <c r="P49" s="72"/>
    </row>
    <row r="50" spans="1:16" x14ac:dyDescent="0.2">
      <c r="A50" s="30" t="s">
        <v>147</v>
      </c>
      <c r="B50" s="31">
        <v>0</v>
      </c>
      <c r="C50" s="31">
        <v>0</v>
      </c>
      <c r="D50" s="31">
        <v>0</v>
      </c>
      <c r="E50" s="31">
        <v>9</v>
      </c>
      <c r="F50" s="31">
        <v>22</v>
      </c>
      <c r="G50" s="31">
        <v>19</v>
      </c>
      <c r="H50" s="31">
        <v>20</v>
      </c>
      <c r="I50" s="31">
        <v>23</v>
      </c>
      <c r="J50" s="31">
        <v>26</v>
      </c>
      <c r="K50" s="31">
        <v>35</v>
      </c>
      <c r="L50" s="12">
        <f t="shared" si="2"/>
        <v>9</v>
      </c>
      <c r="M50" s="14">
        <f t="shared" si="3"/>
        <v>0.34615384615384615</v>
      </c>
      <c r="N50" s="10">
        <f t="shared" si="4"/>
        <v>0.84210526315789469</v>
      </c>
      <c r="O50" s="10" t="str">
        <f t="shared" si="5"/>
        <v>n/a</v>
      </c>
    </row>
    <row r="51" spans="1:16" x14ac:dyDescent="0.2">
      <c r="A51" s="6"/>
      <c r="B51" s="5"/>
      <c r="C51" s="5"/>
      <c r="D51" s="5"/>
      <c r="E51" s="5"/>
      <c r="F51" s="5"/>
      <c r="G51" s="5"/>
      <c r="H51" s="5"/>
      <c r="I51" s="5"/>
      <c r="J51" s="5"/>
      <c r="K51" s="5"/>
      <c r="L51" s="12"/>
      <c r="M51" s="14"/>
      <c r="N51" s="10"/>
      <c r="O51" s="10"/>
    </row>
    <row r="52" spans="1:16" x14ac:dyDescent="0.2">
      <c r="A52" s="4" t="s">
        <v>5</v>
      </c>
      <c r="B52" s="17">
        <v>476</v>
      </c>
      <c r="C52" s="17">
        <v>471</v>
      </c>
      <c r="D52" s="17">
        <v>658</v>
      </c>
      <c r="E52" s="17">
        <v>458</v>
      </c>
      <c r="F52" s="17">
        <v>519</v>
      </c>
      <c r="G52" s="17">
        <v>489</v>
      </c>
      <c r="H52" s="17">
        <v>470</v>
      </c>
      <c r="I52" s="17">
        <v>463</v>
      </c>
      <c r="J52" s="17">
        <v>474</v>
      </c>
      <c r="K52" s="17">
        <v>491</v>
      </c>
      <c r="L52" s="18">
        <f t="shared" si="2"/>
        <v>17</v>
      </c>
      <c r="M52" s="19">
        <f t="shared" si="3"/>
        <v>3.5864978902953586E-2</v>
      </c>
      <c r="N52" s="20">
        <f t="shared" si="4"/>
        <v>4.0899795501022499E-3</v>
      </c>
      <c r="O52" s="20">
        <f t="shared" si="5"/>
        <v>3.1512605042016806E-2</v>
      </c>
    </row>
    <row r="53" spans="1:16" x14ac:dyDescent="0.2">
      <c r="A53" s="50" t="s">
        <v>79</v>
      </c>
      <c r="B53" s="51">
        <v>60</v>
      </c>
      <c r="C53" s="51">
        <v>60</v>
      </c>
      <c r="D53" s="51">
        <v>67</v>
      </c>
      <c r="E53" s="51">
        <v>68</v>
      </c>
      <c r="F53" s="51">
        <v>69</v>
      </c>
      <c r="G53" s="51">
        <v>69</v>
      </c>
      <c r="H53" s="51">
        <v>57</v>
      </c>
      <c r="I53" s="51">
        <v>57</v>
      </c>
      <c r="J53" s="51">
        <v>64</v>
      </c>
      <c r="K53" s="51">
        <v>60</v>
      </c>
      <c r="L53" s="44">
        <f t="shared" si="2"/>
        <v>-4</v>
      </c>
      <c r="M53" s="45">
        <f t="shared" si="3"/>
        <v>-6.25E-2</v>
      </c>
      <c r="N53" s="43">
        <f t="shared" si="4"/>
        <v>-0.13043478260869565</v>
      </c>
      <c r="O53" s="59">
        <f t="shared" si="5"/>
        <v>0</v>
      </c>
      <c r="P53" s="72"/>
    </row>
    <row r="54" spans="1:16" x14ac:dyDescent="0.2">
      <c r="A54" s="30" t="s">
        <v>57</v>
      </c>
      <c r="B54" s="31">
        <v>19</v>
      </c>
      <c r="C54" s="31">
        <v>20</v>
      </c>
      <c r="D54" s="31">
        <v>22</v>
      </c>
      <c r="E54" s="31">
        <v>23</v>
      </c>
      <c r="F54" s="31">
        <v>26</v>
      </c>
      <c r="G54" s="31">
        <v>23</v>
      </c>
      <c r="H54" s="31">
        <v>23</v>
      </c>
      <c r="I54" s="31">
        <v>18</v>
      </c>
      <c r="J54" s="31">
        <v>21</v>
      </c>
      <c r="K54" s="31">
        <v>21</v>
      </c>
      <c r="L54" s="12">
        <f t="shared" si="2"/>
        <v>0</v>
      </c>
      <c r="M54" s="14">
        <f t="shared" si="3"/>
        <v>0</v>
      </c>
      <c r="N54" s="10">
        <f t="shared" si="4"/>
        <v>-8.6956521739130432E-2</v>
      </c>
      <c r="O54" s="10">
        <f t="shared" si="5"/>
        <v>0.10526315789473684</v>
      </c>
    </row>
    <row r="55" spans="1:16" ht="12.6" customHeight="1" x14ac:dyDescent="0.2">
      <c r="A55" s="50" t="s">
        <v>145</v>
      </c>
      <c r="B55" s="51">
        <v>4</v>
      </c>
      <c r="C55" s="51">
        <v>2</v>
      </c>
      <c r="D55" s="51">
        <v>4</v>
      </c>
      <c r="E55" s="51">
        <v>3</v>
      </c>
      <c r="F55" s="51">
        <v>2</v>
      </c>
      <c r="G55" s="51">
        <v>1</v>
      </c>
      <c r="H55" s="51">
        <v>0</v>
      </c>
      <c r="I55" s="51">
        <v>0</v>
      </c>
      <c r="J55" s="51">
        <v>1</v>
      </c>
      <c r="K55" s="51">
        <v>1</v>
      </c>
      <c r="L55" s="44">
        <f t="shared" si="2"/>
        <v>0</v>
      </c>
      <c r="M55" s="45">
        <f t="shared" si="3"/>
        <v>0</v>
      </c>
      <c r="N55" s="43">
        <f t="shared" si="4"/>
        <v>0</v>
      </c>
      <c r="O55" s="59">
        <f t="shared" si="5"/>
        <v>-0.75</v>
      </c>
      <c r="P55" s="72"/>
    </row>
    <row r="56" spans="1:16" x14ac:dyDescent="0.2">
      <c r="A56" s="30" t="s">
        <v>133</v>
      </c>
      <c r="B56" s="31">
        <v>0</v>
      </c>
      <c r="C56" s="31">
        <v>0</v>
      </c>
      <c r="D56" s="31">
        <v>4</v>
      </c>
      <c r="E56" s="31">
        <v>16</v>
      </c>
      <c r="F56" s="31">
        <v>32</v>
      </c>
      <c r="G56" s="31">
        <v>35</v>
      </c>
      <c r="H56" s="31">
        <v>42</v>
      </c>
      <c r="I56" s="31">
        <v>48</v>
      </c>
      <c r="J56" s="31">
        <v>49</v>
      </c>
      <c r="K56" s="31">
        <v>46</v>
      </c>
      <c r="L56" s="12">
        <f t="shared" si="2"/>
        <v>-3</v>
      </c>
      <c r="M56" s="14">
        <f t="shared" si="3"/>
        <v>-6.1224489795918366E-2</v>
      </c>
      <c r="N56" s="10">
        <f t="shared" si="4"/>
        <v>0.31428571428571428</v>
      </c>
      <c r="O56" s="10" t="str">
        <f t="shared" si="5"/>
        <v>n/a</v>
      </c>
    </row>
    <row r="57" spans="1:16" x14ac:dyDescent="0.2">
      <c r="A57" s="50" t="s">
        <v>1</v>
      </c>
      <c r="B57" s="51">
        <v>41</v>
      </c>
      <c r="C57" s="51">
        <v>38</v>
      </c>
      <c r="D57" s="51">
        <v>53</v>
      </c>
      <c r="E57" s="51">
        <v>39</v>
      </c>
      <c r="F57" s="51">
        <v>32</v>
      </c>
      <c r="G57" s="51">
        <v>35</v>
      </c>
      <c r="H57" s="51">
        <v>29</v>
      </c>
      <c r="I57" s="51">
        <v>27</v>
      </c>
      <c r="J57" s="51">
        <v>18</v>
      </c>
      <c r="K57" s="51">
        <v>15</v>
      </c>
      <c r="L57" s="44">
        <f t="shared" si="2"/>
        <v>-3</v>
      </c>
      <c r="M57" s="45">
        <f t="shared" si="3"/>
        <v>-0.16666666666666666</v>
      </c>
      <c r="N57" s="43">
        <f t="shared" si="4"/>
        <v>-0.5714285714285714</v>
      </c>
      <c r="O57" s="59">
        <f t="shared" si="5"/>
        <v>-0.63414634146341464</v>
      </c>
      <c r="P57" s="72"/>
    </row>
    <row r="58" spans="1:16" x14ac:dyDescent="0.2">
      <c r="A58" s="30" t="s">
        <v>24</v>
      </c>
      <c r="B58" s="31">
        <v>126</v>
      </c>
      <c r="C58" s="31">
        <v>124</v>
      </c>
      <c r="D58" s="31">
        <v>107</v>
      </c>
      <c r="E58" s="31">
        <v>85</v>
      </c>
      <c r="F58" s="31">
        <v>79</v>
      </c>
      <c r="G58" s="31">
        <v>92</v>
      </c>
      <c r="H58" s="31">
        <v>86</v>
      </c>
      <c r="I58" s="31">
        <v>89</v>
      </c>
      <c r="J58" s="31">
        <v>89</v>
      </c>
      <c r="K58" s="31">
        <v>99</v>
      </c>
      <c r="L58" s="12">
        <f t="shared" si="2"/>
        <v>10</v>
      </c>
      <c r="M58" s="14">
        <f t="shared" si="3"/>
        <v>0.11235955056179775</v>
      </c>
      <c r="N58" s="10">
        <f t="shared" si="4"/>
        <v>7.6086956521739135E-2</v>
      </c>
      <c r="O58" s="10">
        <f t="shared" si="5"/>
        <v>-0.21428571428571427</v>
      </c>
    </row>
    <row r="59" spans="1:16" x14ac:dyDescent="0.2">
      <c r="A59" s="50" t="s">
        <v>25</v>
      </c>
      <c r="B59" s="51">
        <v>123</v>
      </c>
      <c r="C59" s="51">
        <v>124</v>
      </c>
      <c r="D59" s="51">
        <v>117</v>
      </c>
      <c r="E59" s="51">
        <v>122</v>
      </c>
      <c r="F59" s="51">
        <v>125</v>
      </c>
      <c r="G59" s="51">
        <v>123</v>
      </c>
      <c r="H59" s="51">
        <v>126</v>
      </c>
      <c r="I59" s="51">
        <v>124</v>
      </c>
      <c r="J59" s="51">
        <v>131</v>
      </c>
      <c r="K59" s="51">
        <v>147</v>
      </c>
      <c r="L59" s="44">
        <f t="shared" si="2"/>
        <v>16</v>
      </c>
      <c r="M59" s="45">
        <f t="shared" si="3"/>
        <v>0.12213740458015267</v>
      </c>
      <c r="N59" s="43">
        <f t="shared" si="4"/>
        <v>0.1951219512195122</v>
      </c>
      <c r="O59" s="59">
        <f t="shared" si="5"/>
        <v>0.1951219512195122</v>
      </c>
      <c r="P59" s="72"/>
    </row>
    <row r="60" spans="1:16" x14ac:dyDescent="0.2">
      <c r="A60" s="30" t="s">
        <v>148</v>
      </c>
      <c r="B60" s="31">
        <v>97</v>
      </c>
      <c r="C60" s="31">
        <v>97</v>
      </c>
      <c r="D60" s="31">
        <v>95</v>
      </c>
      <c r="E60" s="31">
        <v>94</v>
      </c>
      <c r="F60" s="31">
        <v>141</v>
      </c>
      <c r="G60" s="31">
        <v>96</v>
      </c>
      <c r="H60" s="31">
        <v>101</v>
      </c>
      <c r="I60" s="31">
        <v>95</v>
      </c>
      <c r="J60" s="31">
        <v>93</v>
      </c>
      <c r="K60" s="31">
        <v>95</v>
      </c>
      <c r="L60" s="12">
        <f t="shared" si="2"/>
        <v>2</v>
      </c>
      <c r="M60" s="14">
        <f t="shared" si="3"/>
        <v>2.1505376344086023E-2</v>
      </c>
      <c r="N60" s="10">
        <f t="shared" si="4"/>
        <v>-1.0416666666666666E-2</v>
      </c>
      <c r="O60" s="10">
        <f t="shared" si="5"/>
        <v>-2.0618556701030927E-2</v>
      </c>
    </row>
    <row r="61" spans="1:16" x14ac:dyDescent="0.2">
      <c r="A61" s="47" t="s">
        <v>93</v>
      </c>
      <c r="B61" s="48">
        <v>6</v>
      </c>
      <c r="C61" s="48">
        <v>6</v>
      </c>
      <c r="D61" s="48">
        <v>189</v>
      </c>
      <c r="E61" s="48">
        <v>8</v>
      </c>
      <c r="F61" s="48">
        <v>13</v>
      </c>
      <c r="G61" s="48">
        <v>15</v>
      </c>
      <c r="H61" s="48">
        <v>6</v>
      </c>
      <c r="I61" s="48">
        <v>5</v>
      </c>
      <c r="J61" s="48">
        <v>8</v>
      </c>
      <c r="K61" s="48">
        <v>7</v>
      </c>
      <c r="L61" s="44">
        <f t="shared" si="2"/>
        <v>-1</v>
      </c>
      <c r="M61" s="45">
        <f t="shared" si="3"/>
        <v>-0.125</v>
      </c>
      <c r="N61" s="43">
        <f t="shared" si="4"/>
        <v>-0.53333333333333333</v>
      </c>
      <c r="O61" s="59">
        <f t="shared" si="5"/>
        <v>0.16666666666666666</v>
      </c>
      <c r="P61" s="72"/>
    </row>
    <row r="62" spans="1:16" x14ac:dyDescent="0.2">
      <c r="A62" s="6"/>
      <c r="B62" s="5"/>
      <c r="C62" s="5"/>
      <c r="D62" s="5"/>
      <c r="E62" s="5"/>
      <c r="F62" s="5"/>
      <c r="G62" s="5"/>
      <c r="H62" s="5"/>
      <c r="I62" s="5"/>
      <c r="J62" s="5"/>
      <c r="K62" s="5"/>
      <c r="L62" s="12"/>
      <c r="M62" s="14"/>
      <c r="N62" s="10"/>
      <c r="O62" s="10"/>
    </row>
    <row r="63" spans="1:16" x14ac:dyDescent="0.2">
      <c r="A63" s="4" t="s">
        <v>6</v>
      </c>
      <c r="B63" s="17">
        <v>119</v>
      </c>
      <c r="C63" s="17">
        <v>104</v>
      </c>
      <c r="D63" s="17">
        <v>73</v>
      </c>
      <c r="E63" s="17">
        <v>94</v>
      </c>
      <c r="F63" s="17">
        <v>92</v>
      </c>
      <c r="G63" s="17">
        <v>85</v>
      </c>
      <c r="H63" s="17">
        <v>78</v>
      </c>
      <c r="I63" s="17">
        <v>85</v>
      </c>
      <c r="J63" s="17">
        <v>101</v>
      </c>
      <c r="K63" s="17">
        <v>103</v>
      </c>
      <c r="L63" s="18">
        <f t="shared" si="2"/>
        <v>2</v>
      </c>
      <c r="M63" s="19">
        <f t="shared" si="3"/>
        <v>1.9801980198019802E-2</v>
      </c>
      <c r="N63" s="20">
        <f t="shared" si="4"/>
        <v>0.21176470588235294</v>
      </c>
      <c r="O63" s="20">
        <f t="shared" si="5"/>
        <v>-0.13445378151260504</v>
      </c>
    </row>
    <row r="64" spans="1:16" ht="12.6" customHeight="1" x14ac:dyDescent="0.2">
      <c r="A64" s="50" t="s">
        <v>26</v>
      </c>
      <c r="B64" s="51">
        <v>29</v>
      </c>
      <c r="C64" s="51">
        <v>31</v>
      </c>
      <c r="D64" s="51">
        <v>21</v>
      </c>
      <c r="E64" s="51">
        <v>14</v>
      </c>
      <c r="F64" s="51">
        <v>23</v>
      </c>
      <c r="G64" s="51">
        <v>22</v>
      </c>
      <c r="H64" s="51">
        <v>23</v>
      </c>
      <c r="I64" s="51">
        <v>33</v>
      </c>
      <c r="J64" s="51">
        <v>49</v>
      </c>
      <c r="K64" s="51">
        <v>50</v>
      </c>
      <c r="L64" s="44">
        <f t="shared" si="2"/>
        <v>1</v>
      </c>
      <c r="M64" s="45">
        <f t="shared" si="3"/>
        <v>2.0408163265306121E-2</v>
      </c>
      <c r="N64" s="59">
        <f t="shared" si="4"/>
        <v>1.2727272727272727</v>
      </c>
      <c r="O64" s="59">
        <f t="shared" si="5"/>
        <v>0.72413793103448276</v>
      </c>
      <c r="P64" s="72"/>
    </row>
    <row r="65" spans="1:16" x14ac:dyDescent="0.2">
      <c r="A65" s="30" t="s">
        <v>58</v>
      </c>
      <c r="B65" s="31">
        <v>20</v>
      </c>
      <c r="C65" s="31">
        <v>21</v>
      </c>
      <c r="D65" s="31">
        <v>16</v>
      </c>
      <c r="E65" s="31">
        <v>19</v>
      </c>
      <c r="F65" s="31">
        <v>18</v>
      </c>
      <c r="G65" s="31">
        <v>23</v>
      </c>
      <c r="H65" s="31">
        <v>19</v>
      </c>
      <c r="I65" s="31">
        <v>21</v>
      </c>
      <c r="J65" s="31">
        <v>19</v>
      </c>
      <c r="K65" s="31">
        <v>20</v>
      </c>
      <c r="L65" s="12">
        <f t="shared" si="2"/>
        <v>1</v>
      </c>
      <c r="M65" s="14">
        <f t="shared" si="3"/>
        <v>5.2631578947368418E-2</v>
      </c>
      <c r="N65" s="10">
        <f t="shared" si="4"/>
        <v>-0.13043478260869565</v>
      </c>
      <c r="O65" s="10">
        <f t="shared" si="5"/>
        <v>0</v>
      </c>
    </row>
    <row r="66" spans="1:16" x14ac:dyDescent="0.2">
      <c r="A66" s="50" t="s">
        <v>27</v>
      </c>
      <c r="B66" s="51">
        <v>35</v>
      </c>
      <c r="C66" s="51">
        <v>27</v>
      </c>
      <c r="D66" s="51">
        <v>23</v>
      </c>
      <c r="E66" s="51">
        <v>22</v>
      </c>
      <c r="F66" s="51">
        <v>22</v>
      </c>
      <c r="G66" s="51">
        <v>18</v>
      </c>
      <c r="H66" s="51">
        <v>15</v>
      </c>
      <c r="I66" s="51">
        <v>18</v>
      </c>
      <c r="J66" s="51">
        <v>18</v>
      </c>
      <c r="K66" s="51">
        <v>15</v>
      </c>
      <c r="L66" s="44">
        <f t="shared" si="2"/>
        <v>-3</v>
      </c>
      <c r="M66" s="45">
        <f t="shared" si="3"/>
        <v>-0.16666666666666666</v>
      </c>
      <c r="N66" s="43">
        <f t="shared" si="4"/>
        <v>-0.16666666666666666</v>
      </c>
      <c r="O66" s="59">
        <f t="shared" si="5"/>
        <v>-0.5714285714285714</v>
      </c>
      <c r="P66" s="72"/>
    </row>
    <row r="67" spans="1:16" x14ac:dyDescent="0.2">
      <c r="A67" s="30" t="s">
        <v>61</v>
      </c>
      <c r="B67" s="31">
        <v>16</v>
      </c>
      <c r="C67" s="31">
        <v>8</v>
      </c>
      <c r="D67" s="31">
        <v>8</v>
      </c>
      <c r="E67" s="31">
        <v>30</v>
      </c>
      <c r="F67" s="31">
        <v>14</v>
      </c>
      <c r="G67" s="31">
        <v>13</v>
      </c>
      <c r="H67" s="31">
        <v>14</v>
      </c>
      <c r="I67" s="31">
        <v>11</v>
      </c>
      <c r="J67" s="31">
        <v>13</v>
      </c>
      <c r="K67" s="31">
        <v>15</v>
      </c>
      <c r="L67" s="12">
        <f t="shared" si="2"/>
        <v>2</v>
      </c>
      <c r="M67" s="14">
        <f t="shared" si="3"/>
        <v>0.15384615384615385</v>
      </c>
      <c r="N67" s="10">
        <f t="shared" si="4"/>
        <v>0.15384615384615385</v>
      </c>
      <c r="O67" s="10">
        <f t="shared" si="5"/>
        <v>-6.25E-2</v>
      </c>
    </row>
    <row r="68" spans="1:16" x14ac:dyDescent="0.2">
      <c r="A68" s="50" t="s">
        <v>115</v>
      </c>
      <c r="B68" s="51">
        <v>19</v>
      </c>
      <c r="C68" s="51">
        <v>17</v>
      </c>
      <c r="D68" s="51">
        <v>5</v>
      </c>
      <c r="E68" s="51">
        <v>9</v>
      </c>
      <c r="F68" s="51">
        <v>15</v>
      </c>
      <c r="G68" s="51">
        <v>9</v>
      </c>
      <c r="H68" s="51">
        <v>7</v>
      </c>
      <c r="I68" s="51">
        <v>2</v>
      </c>
      <c r="J68" s="51">
        <v>2</v>
      </c>
      <c r="K68" s="51">
        <v>3</v>
      </c>
      <c r="L68" s="44">
        <f t="shared" si="2"/>
        <v>1</v>
      </c>
      <c r="M68" s="45">
        <f t="shared" si="3"/>
        <v>0.5</v>
      </c>
      <c r="N68" s="43">
        <f t="shared" si="4"/>
        <v>-0.66666666666666663</v>
      </c>
      <c r="O68" s="59">
        <f t="shared" si="5"/>
        <v>-0.84210526315789469</v>
      </c>
      <c r="P68" s="72"/>
    </row>
    <row r="69" spans="1:16" x14ac:dyDescent="0.2">
      <c r="A69" s="6"/>
      <c r="B69" s="5"/>
      <c r="C69" s="5"/>
      <c r="D69" s="5"/>
      <c r="E69" s="5"/>
      <c r="F69" s="5"/>
      <c r="G69" s="5"/>
      <c r="H69" s="5"/>
      <c r="I69" s="5"/>
      <c r="J69" s="5"/>
      <c r="K69" s="5"/>
      <c r="L69" s="12"/>
      <c r="M69" s="14"/>
      <c r="N69" s="10"/>
      <c r="O69" s="10"/>
    </row>
    <row r="70" spans="1:16" x14ac:dyDescent="0.2">
      <c r="A70" s="4" t="s">
        <v>7</v>
      </c>
      <c r="B70" s="17">
        <v>142</v>
      </c>
      <c r="C70" s="17">
        <v>127</v>
      </c>
      <c r="D70" s="17">
        <v>113</v>
      </c>
      <c r="E70" s="17">
        <v>121</v>
      </c>
      <c r="F70" s="17">
        <v>115</v>
      </c>
      <c r="G70" s="17">
        <v>106</v>
      </c>
      <c r="H70" s="17">
        <v>108</v>
      </c>
      <c r="I70" s="17">
        <v>116</v>
      </c>
      <c r="J70" s="17">
        <v>105</v>
      </c>
      <c r="K70" s="17">
        <v>125</v>
      </c>
      <c r="L70" s="18">
        <f t="shared" ref="L70:L98" si="14">K70-J70</f>
        <v>20</v>
      </c>
      <c r="M70" s="19">
        <f t="shared" ref="M70:M98" si="15">IFERROR((K70-J70)/J70,"n/a")</f>
        <v>0.19047619047619047</v>
      </c>
      <c r="N70" s="20">
        <f t="shared" ref="N70:N98" si="16">IFERROR((K70-G70)/G70,"n/a")</f>
        <v>0.17924528301886791</v>
      </c>
      <c r="O70" s="20">
        <f t="shared" ref="O70:O98" si="17">IFERROR((K70-B70)/B70,"n/a")</f>
        <v>-0.11971830985915492</v>
      </c>
    </row>
    <row r="71" spans="1:16" x14ac:dyDescent="0.2">
      <c r="A71" s="50" t="s">
        <v>136</v>
      </c>
      <c r="B71" s="51">
        <v>26</v>
      </c>
      <c r="C71" s="51">
        <v>22</v>
      </c>
      <c r="D71" s="51">
        <v>19</v>
      </c>
      <c r="E71" s="51">
        <v>20</v>
      </c>
      <c r="F71" s="51">
        <v>26</v>
      </c>
      <c r="G71" s="51">
        <v>19</v>
      </c>
      <c r="H71" s="51">
        <v>18</v>
      </c>
      <c r="I71" s="51">
        <v>25</v>
      </c>
      <c r="J71" s="51">
        <v>25</v>
      </c>
      <c r="K71" s="51">
        <v>25</v>
      </c>
      <c r="L71" s="44">
        <f t="shared" si="14"/>
        <v>0</v>
      </c>
      <c r="M71" s="45">
        <f t="shared" si="15"/>
        <v>0</v>
      </c>
      <c r="N71" s="43">
        <f t="shared" si="16"/>
        <v>0.31578947368421051</v>
      </c>
      <c r="O71" s="59">
        <f t="shared" si="17"/>
        <v>-3.8461538461538464E-2</v>
      </c>
      <c r="P71" s="72"/>
    </row>
    <row r="72" spans="1:16" x14ac:dyDescent="0.2">
      <c r="A72" s="30" t="s">
        <v>30</v>
      </c>
      <c r="B72" s="31">
        <v>34</v>
      </c>
      <c r="C72" s="31">
        <v>31</v>
      </c>
      <c r="D72" s="31">
        <v>27</v>
      </c>
      <c r="E72" s="31">
        <v>31</v>
      </c>
      <c r="F72" s="31">
        <v>27</v>
      </c>
      <c r="G72" s="31">
        <v>37</v>
      </c>
      <c r="H72" s="31">
        <v>33</v>
      </c>
      <c r="I72" s="31">
        <v>29</v>
      </c>
      <c r="J72" s="31">
        <v>29</v>
      </c>
      <c r="K72" s="31">
        <v>29</v>
      </c>
      <c r="L72" s="12">
        <f t="shared" si="14"/>
        <v>0</v>
      </c>
      <c r="M72" s="14">
        <f t="shared" si="15"/>
        <v>0</v>
      </c>
      <c r="N72" s="10">
        <f t="shared" si="16"/>
        <v>-0.21621621621621623</v>
      </c>
      <c r="O72" s="10">
        <f t="shared" si="17"/>
        <v>-0.14705882352941177</v>
      </c>
    </row>
    <row r="73" spans="1:16" ht="12.6" customHeight="1" x14ac:dyDescent="0.2">
      <c r="A73" s="50" t="s">
        <v>31</v>
      </c>
      <c r="B73" s="51">
        <v>0</v>
      </c>
      <c r="C73" s="51">
        <v>0</v>
      </c>
      <c r="D73" s="51">
        <v>0</v>
      </c>
      <c r="E73" s="51">
        <v>1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44">
        <f t="shared" si="14"/>
        <v>0</v>
      </c>
      <c r="M73" s="45" t="str">
        <f t="shared" si="15"/>
        <v>n/a</v>
      </c>
      <c r="N73" s="59" t="str">
        <f t="shared" si="16"/>
        <v>n/a</v>
      </c>
      <c r="O73" s="59" t="str">
        <f t="shared" si="17"/>
        <v>n/a</v>
      </c>
      <c r="P73" s="72"/>
    </row>
    <row r="74" spans="1:16" x14ac:dyDescent="0.2">
      <c r="A74" s="30" t="s">
        <v>146</v>
      </c>
      <c r="B74" s="31">
        <v>37</v>
      </c>
      <c r="C74" s="31">
        <v>24</v>
      </c>
      <c r="D74" s="31">
        <v>21</v>
      </c>
      <c r="E74" s="31">
        <v>15</v>
      </c>
      <c r="F74" s="31">
        <v>12</v>
      </c>
      <c r="G74" s="31">
        <v>7</v>
      </c>
      <c r="H74" s="31">
        <v>8</v>
      </c>
      <c r="I74" s="31">
        <v>10</v>
      </c>
      <c r="J74" s="31">
        <v>5</v>
      </c>
      <c r="K74" s="31">
        <v>13</v>
      </c>
      <c r="L74" s="12">
        <f t="shared" si="14"/>
        <v>8</v>
      </c>
      <c r="M74" s="14">
        <f t="shared" si="15"/>
        <v>1.6</v>
      </c>
      <c r="N74" s="10">
        <f t="shared" si="16"/>
        <v>0.8571428571428571</v>
      </c>
      <c r="O74" s="10">
        <f t="shared" si="17"/>
        <v>-0.64864864864864868</v>
      </c>
    </row>
    <row r="75" spans="1:16" x14ac:dyDescent="0.2">
      <c r="A75" s="50" t="s">
        <v>32</v>
      </c>
      <c r="B75" s="51">
        <v>42</v>
      </c>
      <c r="C75" s="51">
        <v>41</v>
      </c>
      <c r="D75" s="51">
        <v>37</v>
      </c>
      <c r="E75" s="51">
        <v>45</v>
      </c>
      <c r="F75" s="51">
        <v>39</v>
      </c>
      <c r="G75" s="51">
        <v>33</v>
      </c>
      <c r="H75" s="51">
        <v>36</v>
      </c>
      <c r="I75" s="51">
        <v>30</v>
      </c>
      <c r="J75" s="51">
        <v>33</v>
      </c>
      <c r="K75" s="51">
        <v>42</v>
      </c>
      <c r="L75" s="44">
        <f t="shared" si="14"/>
        <v>9</v>
      </c>
      <c r="M75" s="45">
        <f t="shared" si="15"/>
        <v>0.27272727272727271</v>
      </c>
      <c r="N75" s="43">
        <f t="shared" si="16"/>
        <v>0.27272727272727271</v>
      </c>
      <c r="O75" s="59">
        <f t="shared" si="17"/>
        <v>0</v>
      </c>
      <c r="P75" s="72"/>
    </row>
    <row r="76" spans="1:16" x14ac:dyDescent="0.2">
      <c r="A76" s="30" t="s">
        <v>137</v>
      </c>
      <c r="B76" s="31">
        <v>0</v>
      </c>
      <c r="C76" s="31">
        <v>0</v>
      </c>
      <c r="D76" s="31">
        <v>0</v>
      </c>
      <c r="E76" s="31">
        <v>0</v>
      </c>
      <c r="F76" s="31">
        <v>0</v>
      </c>
      <c r="G76" s="31">
        <v>2</v>
      </c>
      <c r="H76" s="31">
        <v>2</v>
      </c>
      <c r="I76" s="31">
        <v>12</v>
      </c>
      <c r="J76" s="31">
        <v>5</v>
      </c>
      <c r="K76" s="31">
        <v>3</v>
      </c>
      <c r="L76" s="12">
        <f t="shared" si="14"/>
        <v>-2</v>
      </c>
      <c r="M76" s="14">
        <f t="shared" si="15"/>
        <v>-0.4</v>
      </c>
      <c r="N76" s="10">
        <f t="shared" si="16"/>
        <v>0.5</v>
      </c>
      <c r="O76" s="10" t="str">
        <f t="shared" si="17"/>
        <v>n/a</v>
      </c>
    </row>
    <row r="77" spans="1:16" x14ac:dyDescent="0.2">
      <c r="A77" s="47" t="s">
        <v>139</v>
      </c>
      <c r="B77" s="48">
        <v>3</v>
      </c>
      <c r="C77" s="48">
        <v>9</v>
      </c>
      <c r="D77" s="48">
        <v>9</v>
      </c>
      <c r="E77" s="48">
        <v>9</v>
      </c>
      <c r="F77" s="48">
        <v>11</v>
      </c>
      <c r="G77" s="48">
        <v>8</v>
      </c>
      <c r="H77" s="48">
        <v>11</v>
      </c>
      <c r="I77" s="48">
        <v>10</v>
      </c>
      <c r="J77" s="48">
        <v>8</v>
      </c>
      <c r="K77" s="48">
        <v>13</v>
      </c>
      <c r="L77" s="44">
        <f t="shared" si="14"/>
        <v>5</v>
      </c>
      <c r="M77" s="45">
        <f t="shared" si="15"/>
        <v>0.625</v>
      </c>
      <c r="N77" s="43">
        <f t="shared" si="16"/>
        <v>0.625</v>
      </c>
      <c r="O77" s="59">
        <f t="shared" si="17"/>
        <v>3.3333333333333335</v>
      </c>
      <c r="P77" s="72"/>
    </row>
    <row r="78" spans="1:16" x14ac:dyDescent="0.2">
      <c r="A78" s="6"/>
      <c r="B78" s="5"/>
      <c r="C78" s="5"/>
      <c r="D78" s="5"/>
      <c r="E78" s="5"/>
      <c r="F78" s="5"/>
      <c r="G78" s="5"/>
      <c r="H78" s="5"/>
      <c r="I78" s="5"/>
      <c r="J78" s="5"/>
      <c r="K78" s="5"/>
      <c r="L78" s="12"/>
      <c r="M78" s="14"/>
      <c r="N78" s="10"/>
      <c r="O78" s="10"/>
    </row>
    <row r="79" spans="1:16" x14ac:dyDescent="0.2">
      <c r="A79" s="4" t="s">
        <v>8</v>
      </c>
      <c r="B79" s="17">
        <v>364</v>
      </c>
      <c r="C79" s="17">
        <v>401</v>
      </c>
      <c r="D79" s="17">
        <v>365</v>
      </c>
      <c r="E79" s="17">
        <v>343</v>
      </c>
      <c r="F79" s="17">
        <v>374</v>
      </c>
      <c r="G79" s="17">
        <v>333</v>
      </c>
      <c r="H79" s="17">
        <v>300</v>
      </c>
      <c r="I79" s="17">
        <v>305</v>
      </c>
      <c r="J79" s="17">
        <v>287</v>
      </c>
      <c r="K79" s="17">
        <v>288</v>
      </c>
      <c r="L79" s="18">
        <f t="shared" si="14"/>
        <v>1</v>
      </c>
      <c r="M79" s="19">
        <f t="shared" si="15"/>
        <v>3.4843205574912892E-3</v>
      </c>
      <c r="N79" s="20">
        <f t="shared" si="16"/>
        <v>-0.13513513513513514</v>
      </c>
      <c r="O79" s="20">
        <f t="shared" si="17"/>
        <v>-0.2087912087912088</v>
      </c>
    </row>
    <row r="80" spans="1:16" x14ac:dyDescent="0.2">
      <c r="A80" s="50" t="s">
        <v>34</v>
      </c>
      <c r="B80" s="51">
        <v>33</v>
      </c>
      <c r="C80" s="51">
        <v>24</v>
      </c>
      <c r="D80" s="51">
        <v>22</v>
      </c>
      <c r="E80" s="51">
        <v>20</v>
      </c>
      <c r="F80" s="51">
        <v>24</v>
      </c>
      <c r="G80" s="51">
        <v>23</v>
      </c>
      <c r="H80" s="51">
        <v>21</v>
      </c>
      <c r="I80" s="51">
        <v>27</v>
      </c>
      <c r="J80" s="51">
        <v>25</v>
      </c>
      <c r="K80" s="51">
        <v>23</v>
      </c>
      <c r="L80" s="44">
        <f t="shared" si="14"/>
        <v>-2</v>
      </c>
      <c r="M80" s="45">
        <f t="shared" si="15"/>
        <v>-0.08</v>
      </c>
      <c r="N80" s="43">
        <f t="shared" si="16"/>
        <v>0</v>
      </c>
      <c r="O80" s="59">
        <f t="shared" si="17"/>
        <v>-0.30303030303030304</v>
      </c>
      <c r="P80" s="72"/>
    </row>
    <row r="81" spans="1:16" x14ac:dyDescent="0.2">
      <c r="A81" s="30" t="s">
        <v>35</v>
      </c>
      <c r="B81" s="31">
        <v>29</v>
      </c>
      <c r="C81" s="31">
        <v>30</v>
      </c>
      <c r="D81" s="31">
        <v>36</v>
      </c>
      <c r="E81" s="31">
        <v>34</v>
      </c>
      <c r="F81" s="31">
        <v>36</v>
      </c>
      <c r="G81" s="31">
        <v>22</v>
      </c>
      <c r="H81" s="31">
        <v>25</v>
      </c>
      <c r="I81" s="31">
        <v>32</v>
      </c>
      <c r="J81" s="31">
        <v>27</v>
      </c>
      <c r="K81" s="31">
        <v>23</v>
      </c>
      <c r="L81" s="12">
        <f t="shared" si="14"/>
        <v>-4</v>
      </c>
      <c r="M81" s="14">
        <f t="shared" si="15"/>
        <v>-0.14814814814814814</v>
      </c>
      <c r="N81" s="10">
        <f t="shared" si="16"/>
        <v>4.5454545454545456E-2</v>
      </c>
      <c r="O81" s="10">
        <f t="shared" si="17"/>
        <v>-0.20689655172413793</v>
      </c>
    </row>
    <row r="82" spans="1:16" x14ac:dyDescent="0.2">
      <c r="A82" s="50" t="s">
        <v>36</v>
      </c>
      <c r="B82" s="51">
        <v>54</v>
      </c>
      <c r="C82" s="51">
        <v>51</v>
      </c>
      <c r="D82" s="51">
        <v>40</v>
      </c>
      <c r="E82" s="51">
        <v>30</v>
      </c>
      <c r="F82" s="51">
        <v>32</v>
      </c>
      <c r="G82" s="51">
        <v>33</v>
      </c>
      <c r="H82" s="51">
        <v>32</v>
      </c>
      <c r="I82" s="51">
        <v>32</v>
      </c>
      <c r="J82" s="51">
        <v>36</v>
      </c>
      <c r="K82" s="51">
        <v>40</v>
      </c>
      <c r="L82" s="44">
        <f t="shared" si="14"/>
        <v>4</v>
      </c>
      <c r="M82" s="45">
        <f t="shared" si="15"/>
        <v>0.1111111111111111</v>
      </c>
      <c r="N82" s="43">
        <f t="shared" si="16"/>
        <v>0.21212121212121213</v>
      </c>
      <c r="O82" s="59">
        <f t="shared" si="17"/>
        <v>-0.25925925925925924</v>
      </c>
      <c r="P82" s="72"/>
    </row>
    <row r="83" spans="1:16" x14ac:dyDescent="0.2">
      <c r="A83" s="30" t="s">
        <v>38</v>
      </c>
      <c r="B83" s="31">
        <v>5</v>
      </c>
      <c r="C83" s="31">
        <v>6</v>
      </c>
      <c r="D83" s="31">
        <v>4</v>
      </c>
      <c r="E83" s="31">
        <v>2</v>
      </c>
      <c r="F83" s="31">
        <v>2</v>
      </c>
      <c r="G83" s="31">
        <v>2</v>
      </c>
      <c r="H83" s="31">
        <v>2</v>
      </c>
      <c r="I83" s="31">
        <v>1</v>
      </c>
      <c r="J83" s="31">
        <v>2</v>
      </c>
      <c r="K83" s="31">
        <v>1</v>
      </c>
      <c r="L83" s="12">
        <f t="shared" si="14"/>
        <v>-1</v>
      </c>
      <c r="M83" s="14">
        <f t="shared" si="15"/>
        <v>-0.5</v>
      </c>
      <c r="N83" s="10">
        <f t="shared" si="16"/>
        <v>-0.5</v>
      </c>
      <c r="O83" s="10">
        <f t="shared" si="17"/>
        <v>-0.8</v>
      </c>
    </row>
    <row r="84" spans="1:16" x14ac:dyDescent="0.2">
      <c r="A84" s="50" t="s">
        <v>70</v>
      </c>
      <c r="B84" s="51">
        <v>24</v>
      </c>
      <c r="C84" s="51">
        <v>24</v>
      </c>
      <c r="D84" s="51">
        <v>25</v>
      </c>
      <c r="E84" s="51">
        <v>25</v>
      </c>
      <c r="F84" s="51">
        <v>24</v>
      </c>
      <c r="G84" s="51">
        <v>22</v>
      </c>
      <c r="H84" s="51">
        <v>18</v>
      </c>
      <c r="I84" s="51">
        <v>20</v>
      </c>
      <c r="J84" s="51">
        <v>19</v>
      </c>
      <c r="K84" s="51">
        <v>21</v>
      </c>
      <c r="L84" s="44">
        <f t="shared" si="14"/>
        <v>2</v>
      </c>
      <c r="M84" s="45">
        <f t="shared" si="15"/>
        <v>0.10526315789473684</v>
      </c>
      <c r="N84" s="43">
        <f t="shared" si="16"/>
        <v>-4.5454545454545456E-2</v>
      </c>
      <c r="O84" s="59">
        <f t="shared" si="17"/>
        <v>-0.125</v>
      </c>
      <c r="P84" s="72"/>
    </row>
    <row r="85" spans="1:16" x14ac:dyDescent="0.2">
      <c r="A85" s="30" t="s">
        <v>71</v>
      </c>
      <c r="B85" s="31">
        <v>20</v>
      </c>
      <c r="C85" s="31">
        <v>20</v>
      </c>
      <c r="D85" s="31">
        <v>19</v>
      </c>
      <c r="E85" s="31">
        <v>17</v>
      </c>
      <c r="F85" s="31">
        <v>15</v>
      </c>
      <c r="G85" s="31">
        <v>14</v>
      </c>
      <c r="H85" s="31">
        <v>9</v>
      </c>
      <c r="I85" s="31">
        <v>10</v>
      </c>
      <c r="J85" s="31">
        <v>8</v>
      </c>
      <c r="K85" s="31">
        <v>6</v>
      </c>
      <c r="L85" s="12">
        <f t="shared" si="14"/>
        <v>-2</v>
      </c>
      <c r="M85" s="14">
        <f t="shared" si="15"/>
        <v>-0.25</v>
      </c>
      <c r="N85" s="10">
        <f t="shared" si="16"/>
        <v>-0.5714285714285714</v>
      </c>
      <c r="O85" s="10">
        <f t="shared" si="17"/>
        <v>-0.7</v>
      </c>
    </row>
    <row r="86" spans="1:16" x14ac:dyDescent="0.2">
      <c r="A86" s="50" t="s">
        <v>176</v>
      </c>
      <c r="B86" s="51">
        <v>29</v>
      </c>
      <c r="C86" s="51">
        <v>26</v>
      </c>
      <c r="D86" s="51">
        <v>25</v>
      </c>
      <c r="E86" s="51">
        <v>23</v>
      </c>
      <c r="F86" s="51">
        <v>23</v>
      </c>
      <c r="G86" s="51">
        <v>18</v>
      </c>
      <c r="H86" s="51">
        <v>18</v>
      </c>
      <c r="I86" s="51">
        <v>15</v>
      </c>
      <c r="J86" s="51">
        <v>12</v>
      </c>
      <c r="K86" s="51">
        <v>9</v>
      </c>
      <c r="L86" s="44">
        <f t="shared" si="14"/>
        <v>-3</v>
      </c>
      <c r="M86" s="45">
        <f t="shared" si="15"/>
        <v>-0.25</v>
      </c>
      <c r="N86" s="43">
        <f t="shared" si="16"/>
        <v>-0.5</v>
      </c>
      <c r="O86" s="59">
        <f t="shared" si="17"/>
        <v>-0.68965517241379315</v>
      </c>
      <c r="P86" s="72"/>
    </row>
    <row r="87" spans="1:16" x14ac:dyDescent="0.2">
      <c r="A87" s="30" t="s">
        <v>39</v>
      </c>
      <c r="B87" s="31">
        <v>61</v>
      </c>
      <c r="C87" s="31">
        <v>81</v>
      </c>
      <c r="D87" s="31">
        <v>82</v>
      </c>
      <c r="E87" s="31">
        <v>85</v>
      </c>
      <c r="F87" s="31">
        <v>87</v>
      </c>
      <c r="G87" s="31">
        <v>74</v>
      </c>
      <c r="H87" s="31">
        <v>59</v>
      </c>
      <c r="I87" s="31">
        <v>61</v>
      </c>
      <c r="J87" s="31">
        <v>58</v>
      </c>
      <c r="K87" s="31">
        <v>57</v>
      </c>
      <c r="L87" s="12">
        <f t="shared" si="14"/>
        <v>-1</v>
      </c>
      <c r="M87" s="14">
        <f t="shared" si="15"/>
        <v>-1.7241379310344827E-2</v>
      </c>
      <c r="N87" s="10">
        <f t="shared" si="16"/>
        <v>-0.22972972972972974</v>
      </c>
      <c r="O87" s="10">
        <f t="shared" si="17"/>
        <v>-6.5573770491803282E-2</v>
      </c>
    </row>
    <row r="88" spans="1:16" x14ac:dyDescent="0.2">
      <c r="A88" s="50" t="s">
        <v>40</v>
      </c>
      <c r="B88" s="51">
        <v>102</v>
      </c>
      <c r="C88" s="51">
        <v>123</v>
      </c>
      <c r="D88" s="51">
        <v>101</v>
      </c>
      <c r="E88" s="51">
        <v>100</v>
      </c>
      <c r="F88" s="51">
        <v>125</v>
      </c>
      <c r="G88" s="51">
        <v>119</v>
      </c>
      <c r="H88" s="51">
        <v>112</v>
      </c>
      <c r="I88" s="51">
        <v>99</v>
      </c>
      <c r="J88" s="51">
        <v>93</v>
      </c>
      <c r="K88" s="51">
        <v>104</v>
      </c>
      <c r="L88" s="44">
        <f t="shared" si="14"/>
        <v>11</v>
      </c>
      <c r="M88" s="45">
        <f t="shared" si="15"/>
        <v>0.11827956989247312</v>
      </c>
      <c r="N88" s="43">
        <f t="shared" si="16"/>
        <v>-0.12605042016806722</v>
      </c>
      <c r="O88" s="59">
        <f t="shared" si="17"/>
        <v>1.9607843137254902E-2</v>
      </c>
      <c r="P88" s="72"/>
    </row>
    <row r="89" spans="1:16" x14ac:dyDescent="0.2">
      <c r="A89" s="30" t="s">
        <v>41</v>
      </c>
      <c r="B89" s="31">
        <v>7</v>
      </c>
      <c r="C89" s="31">
        <v>16</v>
      </c>
      <c r="D89" s="31">
        <v>11</v>
      </c>
      <c r="E89" s="31">
        <v>7</v>
      </c>
      <c r="F89" s="31">
        <v>6</v>
      </c>
      <c r="G89" s="31">
        <v>6</v>
      </c>
      <c r="H89" s="31">
        <v>4</v>
      </c>
      <c r="I89" s="31">
        <v>8</v>
      </c>
      <c r="J89" s="31">
        <v>7</v>
      </c>
      <c r="K89" s="31">
        <v>4</v>
      </c>
      <c r="L89" s="12">
        <f t="shared" si="14"/>
        <v>-3</v>
      </c>
      <c r="M89" s="14">
        <f t="shared" si="15"/>
        <v>-0.42857142857142855</v>
      </c>
      <c r="N89" s="10">
        <f t="shared" si="16"/>
        <v>-0.33333333333333331</v>
      </c>
      <c r="O89" s="10">
        <f t="shared" si="17"/>
        <v>-0.42857142857142855</v>
      </c>
    </row>
    <row r="90" spans="1:16" x14ac:dyDescent="0.2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12"/>
      <c r="M90" s="14"/>
      <c r="N90" s="10"/>
      <c r="O90" s="10"/>
    </row>
    <row r="91" spans="1:16" x14ac:dyDescent="0.2">
      <c r="A91" s="4" t="s">
        <v>9</v>
      </c>
      <c r="B91" s="33">
        <v>0</v>
      </c>
      <c r="C91" s="33">
        <v>3</v>
      </c>
      <c r="D91" s="33">
        <v>0</v>
      </c>
      <c r="E91" s="33">
        <v>19</v>
      </c>
      <c r="F91" s="33">
        <v>19</v>
      </c>
      <c r="G91" s="33">
        <v>1</v>
      </c>
      <c r="H91" s="33">
        <v>0</v>
      </c>
      <c r="I91" s="33">
        <v>1</v>
      </c>
      <c r="J91" s="33">
        <v>1</v>
      </c>
      <c r="K91" s="33">
        <v>2</v>
      </c>
      <c r="L91" s="18">
        <f t="shared" si="14"/>
        <v>1</v>
      </c>
      <c r="M91" s="19">
        <f t="shared" si="15"/>
        <v>1</v>
      </c>
      <c r="N91" s="20">
        <f t="shared" si="16"/>
        <v>1</v>
      </c>
      <c r="O91" s="20" t="str">
        <f t="shared" si="17"/>
        <v>n/a</v>
      </c>
    </row>
    <row r="92" spans="1:16" x14ac:dyDescent="0.2">
      <c r="A92" s="50" t="s">
        <v>94</v>
      </c>
      <c r="B92" s="51">
        <v>0</v>
      </c>
      <c r="C92" s="51">
        <v>3</v>
      </c>
      <c r="D92" s="51">
        <v>0</v>
      </c>
      <c r="E92" s="51">
        <v>19</v>
      </c>
      <c r="F92" s="51">
        <v>19</v>
      </c>
      <c r="G92" s="51">
        <v>1</v>
      </c>
      <c r="H92" s="51">
        <v>0</v>
      </c>
      <c r="I92" s="51">
        <v>1</v>
      </c>
      <c r="J92" s="51">
        <v>1</v>
      </c>
      <c r="K92" s="51">
        <v>2</v>
      </c>
      <c r="L92" s="44">
        <f t="shared" si="14"/>
        <v>1</v>
      </c>
      <c r="M92" s="45">
        <f t="shared" si="15"/>
        <v>1</v>
      </c>
      <c r="N92" s="43">
        <f t="shared" si="16"/>
        <v>1</v>
      </c>
      <c r="O92" s="43" t="str">
        <f t="shared" si="17"/>
        <v>n/a</v>
      </c>
      <c r="P92" s="72"/>
    </row>
    <row r="93" spans="1:16" x14ac:dyDescent="0.2">
      <c r="A93" s="30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12"/>
      <c r="M93" s="14"/>
      <c r="N93" s="10"/>
      <c r="O93" s="10"/>
    </row>
    <row r="94" spans="1:16" x14ac:dyDescent="0.2">
      <c r="A94" s="4" t="s">
        <v>87</v>
      </c>
      <c r="B94" s="33">
        <v>5</v>
      </c>
      <c r="C94" s="33">
        <v>14</v>
      </c>
      <c r="D94" s="33">
        <v>19</v>
      </c>
      <c r="E94" s="33">
        <v>17</v>
      </c>
      <c r="F94" s="33">
        <v>11</v>
      </c>
      <c r="G94" s="33">
        <v>14</v>
      </c>
      <c r="H94" s="33">
        <v>11</v>
      </c>
      <c r="I94" s="33">
        <v>14</v>
      </c>
      <c r="J94" s="33">
        <v>16</v>
      </c>
      <c r="K94" s="33">
        <v>19</v>
      </c>
      <c r="L94" s="18">
        <f t="shared" si="14"/>
        <v>3</v>
      </c>
      <c r="M94" s="19">
        <f t="shared" si="15"/>
        <v>0.1875</v>
      </c>
      <c r="N94" s="20">
        <f t="shared" si="16"/>
        <v>0.35714285714285715</v>
      </c>
      <c r="O94" s="20">
        <f t="shared" si="17"/>
        <v>2.8</v>
      </c>
    </row>
    <row r="95" spans="1:16" x14ac:dyDescent="0.2">
      <c r="A95" s="50" t="s">
        <v>88</v>
      </c>
      <c r="B95" s="51">
        <v>5</v>
      </c>
      <c r="C95" s="51">
        <v>14</v>
      </c>
      <c r="D95" s="51">
        <v>19</v>
      </c>
      <c r="E95" s="51">
        <v>17</v>
      </c>
      <c r="F95" s="51">
        <v>11</v>
      </c>
      <c r="G95" s="51">
        <v>14</v>
      </c>
      <c r="H95" s="51">
        <v>11</v>
      </c>
      <c r="I95" s="51">
        <v>14</v>
      </c>
      <c r="J95" s="51">
        <v>16</v>
      </c>
      <c r="K95" s="51">
        <v>19</v>
      </c>
      <c r="L95" s="44">
        <f t="shared" si="14"/>
        <v>3</v>
      </c>
      <c r="M95" s="45">
        <f t="shared" si="15"/>
        <v>0.1875</v>
      </c>
      <c r="N95" s="59">
        <f t="shared" si="16"/>
        <v>0.35714285714285715</v>
      </c>
      <c r="O95" s="59">
        <f t="shared" si="17"/>
        <v>2.8</v>
      </c>
      <c r="P95" s="72"/>
    </row>
    <row r="96" spans="1:16" x14ac:dyDescent="0.2">
      <c r="A96" s="22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12"/>
      <c r="M96" s="14"/>
      <c r="N96" s="10"/>
      <c r="O96" s="10"/>
    </row>
    <row r="97" spans="1:16" x14ac:dyDescent="0.2">
      <c r="A97" s="4" t="s">
        <v>77</v>
      </c>
      <c r="B97" s="33">
        <v>5</v>
      </c>
      <c r="C97" s="33">
        <v>9</v>
      </c>
      <c r="D97" s="33">
        <v>14</v>
      </c>
      <c r="E97" s="33">
        <v>17</v>
      </c>
      <c r="F97" s="33">
        <v>17</v>
      </c>
      <c r="G97" s="33">
        <v>12</v>
      </c>
      <c r="H97" s="33">
        <v>5</v>
      </c>
      <c r="I97" s="33">
        <v>7</v>
      </c>
      <c r="J97" s="33">
        <v>6</v>
      </c>
      <c r="K97" s="33">
        <v>4</v>
      </c>
      <c r="L97" s="18">
        <f t="shared" si="14"/>
        <v>-2</v>
      </c>
      <c r="M97" s="19">
        <f t="shared" si="15"/>
        <v>-0.33333333333333331</v>
      </c>
      <c r="N97" s="20">
        <f t="shared" si="16"/>
        <v>-0.66666666666666663</v>
      </c>
      <c r="O97" s="20">
        <f t="shared" si="17"/>
        <v>-0.2</v>
      </c>
    </row>
    <row r="98" spans="1:16" x14ac:dyDescent="0.2">
      <c r="A98" s="38" t="s">
        <v>78</v>
      </c>
      <c r="B98" s="51">
        <v>5</v>
      </c>
      <c r="C98" s="51">
        <v>9</v>
      </c>
      <c r="D98" s="51">
        <v>14</v>
      </c>
      <c r="E98" s="51">
        <v>17</v>
      </c>
      <c r="F98" s="51">
        <v>17</v>
      </c>
      <c r="G98" s="51">
        <v>12</v>
      </c>
      <c r="H98" s="51">
        <v>5</v>
      </c>
      <c r="I98" s="51">
        <v>7</v>
      </c>
      <c r="J98" s="51">
        <v>6</v>
      </c>
      <c r="K98" s="51">
        <v>4</v>
      </c>
      <c r="L98" s="44">
        <f t="shared" si="14"/>
        <v>-2</v>
      </c>
      <c r="M98" s="45">
        <f t="shared" si="15"/>
        <v>-0.33333333333333331</v>
      </c>
      <c r="N98" s="43">
        <f t="shared" si="16"/>
        <v>-0.66666666666666663</v>
      </c>
      <c r="O98" s="43">
        <f t="shared" si="17"/>
        <v>-0.2</v>
      </c>
      <c r="P98" s="72"/>
    </row>
    <row r="100" spans="1:16" x14ac:dyDescent="0.2">
      <c r="A100" t="s">
        <v>129</v>
      </c>
    </row>
  </sheetData>
  <sheetProtection algorithmName="SHA-512" hashValue="y2/YOpzN+qzYLeRXNnvYPt0hXwtTOuJ7BQzA/sfP3/J2Z3WpY90ZVDASOICkgbsTrSwGNLW4Rj82JIaXaRgmiQ==" saltValue="HvlsJa6g6BapdBFEVQ+Cug==" spinCount="100000" sheet="1" objects="1" scenarios="1"/>
  <printOptions horizontalCentered="1"/>
  <pageMargins left="0.2" right="0.2" top="0.75" bottom="0.75" header="0.3" footer="0.3"/>
  <pageSetup orientation="landscape" r:id="rId1"/>
  <headerFooter>
    <oddHeader>&amp;C&amp;"Calibri"&amp;10&amp;K000000 WSU PRIVATE&amp;1#_x000D_</oddHeader>
    <oddFooter>&amp;C_x000D_&amp;1#&amp;"Calibri"&amp;10&amp;K000000 WSU PRIVATE</oddFooter>
  </headerFooter>
  <rowBreaks count="2" manualBreakCount="2">
    <brk id="43" max="16383" man="1"/>
    <brk id="78" max="16383" man="1"/>
  </rowBreaks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high="1" xr2:uid="{AF65A66C-4F69-4469-8E5E-ED34BE2C394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MCGunit_majors_FL_GR!B8:K8</xm:f>
              <xm:sqref>P8</xm:sqref>
            </x14:sparkline>
            <x14:sparkline>
              <xm:f>MCGunit_majors_FL_GR!B9:K9</xm:f>
              <xm:sqref>P9</xm:sqref>
            </x14:sparkline>
            <x14:sparkline>
              <xm:f>MCGunit_majors_FL_GR!B10:K10</xm:f>
              <xm:sqref>P10</xm:sqref>
            </x14:sparkline>
            <x14:sparkline>
              <xm:f>MCGunit_majors_FL_GR!B11:K11</xm:f>
              <xm:sqref>P11</xm:sqref>
            </x14:sparkline>
            <x14:sparkline>
              <xm:f>MCGunit_majors_FL_GR!B12:K12</xm:f>
              <xm:sqref>P12</xm:sqref>
            </x14:sparkline>
            <x14:sparkline>
              <xm:f>MCGunit_majors_FL_GR!B13:K13</xm:f>
              <xm:sqref>P13</xm:sqref>
            </x14:sparkline>
            <x14:sparkline>
              <xm:f>MCGunit_majors_FL_GR!B14:K14</xm:f>
              <xm:sqref>P14</xm:sqref>
            </x14:sparkline>
            <x14:sparkline>
              <xm:f>MCGunit_majors_FL_GR!B15:K15</xm:f>
              <xm:sqref>P15</xm:sqref>
            </x14:sparkline>
            <x14:sparkline>
              <xm:f>MCGunit_majors_FL_GR!B16:K16</xm:f>
              <xm:sqref>P16</xm:sqref>
            </x14:sparkline>
            <x14:sparkline>
              <xm:f>MCGunit_majors_FL_GR!B17:K17</xm:f>
              <xm:sqref>P17</xm:sqref>
            </x14:sparkline>
            <x14:sparkline>
              <xm:f>MCGunit_majors_FL_GR!B18:K18</xm:f>
              <xm:sqref>P18</xm:sqref>
            </x14:sparkline>
            <x14:sparkline>
              <xm:f>MCGunit_majors_FL_GR!B19:K19</xm:f>
              <xm:sqref>P19</xm:sqref>
            </x14:sparkline>
            <x14:sparkline>
              <xm:f>MCGunit_majors_FL_GR!B20:K20</xm:f>
              <xm:sqref>P20</xm:sqref>
            </x14:sparkline>
            <x14:sparkline>
              <xm:f>MCGunit_majors_FL_GR!B21:K21</xm:f>
              <xm:sqref>P21</xm:sqref>
            </x14:sparkline>
            <x14:sparkline>
              <xm:f>MCGunit_majors_FL_GR!B22:K22</xm:f>
              <xm:sqref>P22</xm:sqref>
            </x14:sparkline>
            <x14:sparkline>
              <xm:f>MCGunit_majors_FL_GR!B23:K23</xm:f>
              <xm:sqref>P23</xm:sqref>
            </x14:sparkline>
            <x14:sparkline>
              <xm:f>MCGunit_majors_FL_GR!B24:K24</xm:f>
              <xm:sqref>P24</xm:sqref>
            </x14:sparkline>
            <x14:sparkline>
              <xm:f>MCGunit_majors_FL_GR!B25:K25</xm:f>
              <xm:sqref>P25</xm:sqref>
            </x14:sparkline>
            <x14:sparkline>
              <xm:f>MCGunit_majors_FL_GR!B26:K26</xm:f>
              <xm:sqref>P26</xm:sqref>
            </x14:sparkline>
            <x14:sparkline>
              <xm:f>MCGunit_majors_FL_GR!B27:K27</xm:f>
              <xm:sqref>P27</xm:sqref>
            </x14:sparkline>
            <x14:sparkline>
              <xm:f>MCGunit_majors_FL_GR!B28:K28</xm:f>
              <xm:sqref>P28</xm:sqref>
            </x14:sparkline>
            <x14:sparkline>
              <xm:f>MCGunit_majors_FL_GR!B29:K29</xm:f>
              <xm:sqref>P29</xm:sqref>
            </x14:sparkline>
            <x14:sparkline>
              <xm:f>MCGunit_majors_FL_GR!B30:K30</xm:f>
              <xm:sqref>P30</xm:sqref>
            </x14:sparkline>
            <x14:sparkline>
              <xm:f>MCGunit_majors_FL_GR!B31:K31</xm:f>
              <xm:sqref>P31</xm:sqref>
            </x14:sparkline>
            <x14:sparkline>
              <xm:f>MCGunit_majors_FL_GR!B32:K32</xm:f>
              <xm:sqref>P32</xm:sqref>
            </x14:sparkline>
            <x14:sparkline>
              <xm:f>MCGunit_majors_FL_GR!B33:K33</xm:f>
              <xm:sqref>P33</xm:sqref>
            </x14:sparkline>
            <x14:sparkline>
              <xm:f>MCGunit_majors_FL_GR!B34:K34</xm:f>
              <xm:sqref>P34</xm:sqref>
            </x14:sparkline>
            <x14:sparkline>
              <xm:f>MCGunit_majors_FL_GR!B35:K35</xm:f>
              <xm:sqref>P35</xm:sqref>
            </x14:sparkline>
            <x14:sparkline>
              <xm:f>MCGunit_majors_FL_GR!B36:K36</xm:f>
              <xm:sqref>P36</xm:sqref>
            </x14:sparkline>
            <x14:sparkline>
              <xm:f>MCGunit_majors_FL_GR!B37:K37</xm:f>
              <xm:sqref>P37</xm:sqref>
            </x14:sparkline>
            <x14:sparkline>
              <xm:f>MCGunit_majors_FL_GR!B38:K38</xm:f>
              <xm:sqref>P38</xm:sqref>
            </x14:sparkline>
            <x14:sparkline>
              <xm:f>MCGunit_majors_FL_GR!B39:K39</xm:f>
              <xm:sqref>P39</xm:sqref>
            </x14:sparkline>
            <x14:sparkline>
              <xm:f>MCGunit_majors_FL_GR!B40:K40</xm:f>
              <xm:sqref>P40</xm:sqref>
            </x14:sparkline>
            <x14:sparkline>
              <xm:f>MCGunit_majors_FL_GR!B41:K41</xm:f>
              <xm:sqref>P41</xm:sqref>
            </x14:sparkline>
            <x14:sparkline>
              <xm:f>MCGunit_majors_FL_GR!B42:K42</xm:f>
              <xm:sqref>P42</xm:sqref>
            </x14:sparkline>
            <x14:sparkline>
              <xm:f>MCGunit_majors_FL_GR!B43:K43</xm:f>
              <xm:sqref>P43</xm:sqref>
            </x14:sparkline>
            <x14:sparkline>
              <xm:f>MCGunit_majors_FL_GR!B44:K44</xm:f>
              <xm:sqref>P44</xm:sqref>
            </x14:sparkline>
            <x14:sparkline>
              <xm:f>MCGunit_majors_FL_GR!B45:K45</xm:f>
              <xm:sqref>P45</xm:sqref>
            </x14:sparkline>
            <x14:sparkline>
              <xm:f>MCGunit_majors_FL_GR!B46:K46</xm:f>
              <xm:sqref>P46</xm:sqref>
            </x14:sparkline>
            <x14:sparkline>
              <xm:f>MCGunit_majors_FL_GR!B47:K47</xm:f>
              <xm:sqref>P47</xm:sqref>
            </x14:sparkline>
            <x14:sparkline>
              <xm:f>MCGunit_majors_FL_GR!B48:K48</xm:f>
              <xm:sqref>P48</xm:sqref>
            </x14:sparkline>
            <x14:sparkline>
              <xm:f>MCGunit_majors_FL_GR!B49:K49</xm:f>
              <xm:sqref>P49</xm:sqref>
            </x14:sparkline>
            <x14:sparkline>
              <xm:f>MCGunit_majors_FL_GR!B50:K50</xm:f>
              <xm:sqref>P50</xm:sqref>
            </x14:sparkline>
            <x14:sparkline>
              <xm:f>MCGunit_majors_FL_GR!B51:K51</xm:f>
              <xm:sqref>P51</xm:sqref>
            </x14:sparkline>
            <x14:sparkline>
              <xm:f>MCGunit_majors_FL_GR!B52:K52</xm:f>
              <xm:sqref>P52</xm:sqref>
            </x14:sparkline>
            <x14:sparkline>
              <xm:f>MCGunit_majors_FL_GR!B53:K53</xm:f>
              <xm:sqref>P53</xm:sqref>
            </x14:sparkline>
            <x14:sparkline>
              <xm:f>MCGunit_majors_FL_GR!B54:K54</xm:f>
              <xm:sqref>P54</xm:sqref>
            </x14:sparkline>
            <x14:sparkline>
              <xm:f>MCGunit_majors_FL_GR!B55:K55</xm:f>
              <xm:sqref>P55</xm:sqref>
            </x14:sparkline>
            <x14:sparkline>
              <xm:f>MCGunit_majors_FL_GR!B56:K56</xm:f>
              <xm:sqref>P56</xm:sqref>
            </x14:sparkline>
            <x14:sparkline>
              <xm:f>MCGunit_majors_FL_GR!B57:K57</xm:f>
              <xm:sqref>P57</xm:sqref>
            </x14:sparkline>
            <x14:sparkline>
              <xm:f>MCGunit_majors_FL_GR!B58:K58</xm:f>
              <xm:sqref>P58</xm:sqref>
            </x14:sparkline>
            <x14:sparkline>
              <xm:f>MCGunit_majors_FL_GR!B59:K59</xm:f>
              <xm:sqref>P59</xm:sqref>
            </x14:sparkline>
            <x14:sparkline>
              <xm:f>MCGunit_majors_FL_GR!B60:K60</xm:f>
              <xm:sqref>P60</xm:sqref>
            </x14:sparkline>
            <x14:sparkline>
              <xm:f>MCGunit_majors_FL_GR!B61:K61</xm:f>
              <xm:sqref>P61</xm:sqref>
            </x14:sparkline>
            <x14:sparkline>
              <xm:f>MCGunit_majors_FL_GR!B62:K62</xm:f>
              <xm:sqref>P62</xm:sqref>
            </x14:sparkline>
            <x14:sparkline>
              <xm:f>MCGunit_majors_FL_GR!B63:K63</xm:f>
              <xm:sqref>P63</xm:sqref>
            </x14:sparkline>
            <x14:sparkline>
              <xm:f>MCGunit_majors_FL_GR!B64:K64</xm:f>
              <xm:sqref>P64</xm:sqref>
            </x14:sparkline>
            <x14:sparkline>
              <xm:f>MCGunit_majors_FL_GR!B65:K65</xm:f>
              <xm:sqref>P65</xm:sqref>
            </x14:sparkline>
            <x14:sparkline>
              <xm:f>MCGunit_majors_FL_GR!B66:K66</xm:f>
              <xm:sqref>P66</xm:sqref>
            </x14:sparkline>
            <x14:sparkline>
              <xm:f>MCGunit_majors_FL_GR!B67:K67</xm:f>
              <xm:sqref>P67</xm:sqref>
            </x14:sparkline>
            <x14:sparkline>
              <xm:f>MCGunit_majors_FL_GR!B68:K68</xm:f>
              <xm:sqref>P68</xm:sqref>
            </x14:sparkline>
            <x14:sparkline>
              <xm:f>MCGunit_majors_FL_GR!B69:K69</xm:f>
              <xm:sqref>P69</xm:sqref>
            </x14:sparkline>
            <x14:sparkline>
              <xm:f>MCGunit_majors_FL_GR!B70:K70</xm:f>
              <xm:sqref>P70</xm:sqref>
            </x14:sparkline>
            <x14:sparkline>
              <xm:f>MCGunit_majors_FL_GR!B71:K71</xm:f>
              <xm:sqref>P71</xm:sqref>
            </x14:sparkline>
            <x14:sparkline>
              <xm:f>MCGunit_majors_FL_GR!B72:K72</xm:f>
              <xm:sqref>P72</xm:sqref>
            </x14:sparkline>
            <x14:sparkline>
              <xm:f>MCGunit_majors_FL_GR!B73:K73</xm:f>
              <xm:sqref>P73</xm:sqref>
            </x14:sparkline>
            <x14:sparkline>
              <xm:f>MCGunit_majors_FL_GR!B74:K74</xm:f>
              <xm:sqref>P74</xm:sqref>
            </x14:sparkline>
            <x14:sparkline>
              <xm:f>MCGunit_majors_FL_GR!B75:K75</xm:f>
              <xm:sqref>P75</xm:sqref>
            </x14:sparkline>
            <x14:sparkline>
              <xm:f>MCGunit_majors_FL_GR!B76:K76</xm:f>
              <xm:sqref>P76</xm:sqref>
            </x14:sparkline>
            <x14:sparkline>
              <xm:f>MCGunit_majors_FL_GR!B77:K77</xm:f>
              <xm:sqref>P77</xm:sqref>
            </x14:sparkline>
            <x14:sparkline>
              <xm:f>MCGunit_majors_FL_GR!B78:K78</xm:f>
              <xm:sqref>P78</xm:sqref>
            </x14:sparkline>
            <x14:sparkline>
              <xm:f>MCGunit_majors_FL_GR!B79:K79</xm:f>
              <xm:sqref>P79</xm:sqref>
            </x14:sparkline>
            <x14:sparkline>
              <xm:f>MCGunit_majors_FL_GR!B80:K80</xm:f>
              <xm:sqref>P80</xm:sqref>
            </x14:sparkline>
            <x14:sparkline>
              <xm:f>MCGunit_majors_FL_GR!B81:K81</xm:f>
              <xm:sqref>P81</xm:sqref>
            </x14:sparkline>
            <x14:sparkline>
              <xm:f>MCGunit_majors_FL_GR!B82:K82</xm:f>
              <xm:sqref>P82</xm:sqref>
            </x14:sparkline>
            <x14:sparkline>
              <xm:f>MCGunit_majors_FL_GR!B83:K83</xm:f>
              <xm:sqref>P83</xm:sqref>
            </x14:sparkline>
            <x14:sparkline>
              <xm:f>MCGunit_majors_FL_GR!B84:K84</xm:f>
              <xm:sqref>P84</xm:sqref>
            </x14:sparkline>
            <x14:sparkline>
              <xm:f>MCGunit_majors_FL_GR!B85:K85</xm:f>
              <xm:sqref>P85</xm:sqref>
            </x14:sparkline>
            <x14:sparkline>
              <xm:f>MCGunit_majors_FL_GR!B86:K86</xm:f>
              <xm:sqref>P86</xm:sqref>
            </x14:sparkline>
            <x14:sparkline>
              <xm:f>MCGunit_majors_FL_GR!B87:K87</xm:f>
              <xm:sqref>P87</xm:sqref>
            </x14:sparkline>
            <x14:sparkline>
              <xm:f>MCGunit_majors_FL_GR!B88:K88</xm:f>
              <xm:sqref>P88</xm:sqref>
            </x14:sparkline>
            <x14:sparkline>
              <xm:f>MCGunit_majors_FL_GR!B89:K89</xm:f>
              <xm:sqref>P89</xm:sqref>
            </x14:sparkline>
            <x14:sparkline>
              <xm:f>MCGunit_majors_FL_GR!B90:K90</xm:f>
              <xm:sqref>P90</xm:sqref>
            </x14:sparkline>
            <x14:sparkline>
              <xm:f>MCGunit_majors_FL_GR!B91:K91</xm:f>
              <xm:sqref>P91</xm:sqref>
            </x14:sparkline>
            <x14:sparkline>
              <xm:f>MCGunit_majors_FL_GR!B92:K92</xm:f>
              <xm:sqref>P92</xm:sqref>
            </x14:sparkline>
            <x14:sparkline>
              <xm:f>MCGunit_majors_FL_GR!B93:K93</xm:f>
              <xm:sqref>P93</xm:sqref>
            </x14:sparkline>
            <x14:sparkline>
              <xm:f>MCGunit_majors_FL_GR!B94:K94</xm:f>
              <xm:sqref>P94</xm:sqref>
            </x14:sparkline>
            <x14:sparkline>
              <xm:f>MCGunit_majors_FL_GR!B95:K95</xm:f>
              <xm:sqref>P95</xm:sqref>
            </x14:sparkline>
            <x14:sparkline>
              <xm:f>MCGunit_majors_FL_GR!B96:K96</xm:f>
              <xm:sqref>P96</xm:sqref>
            </x14:sparkline>
            <x14:sparkline>
              <xm:f>MCGunit_majors_FL_GR!B97:K97</xm:f>
              <xm:sqref>P97</xm:sqref>
            </x14:sparkline>
            <x14:sparkline>
              <xm:f>MCGunit_majors_FL_GR!B98:K98</xm:f>
              <xm:sqref>P98</xm:sqref>
            </x14:sparkline>
          </x14:sparklines>
        </x14:sparklineGroup>
        <x14:sparklineGroup displayEmptyCellsAs="gap" high="1" xr2:uid="{46F517F5-831C-4550-95D4-9ADC62168F0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MCGunit_majors_FL_GR!B6:K6</xm:f>
              <xm:sqref>P6</xm:sqref>
            </x14:sparkline>
          </x14:sparklines>
        </x14:sparklineGroup>
      </x14:sparklineGroup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D7CCD-3B75-4738-B2BC-3BE92C6EB91B}">
  <sheetPr>
    <tabColor theme="9" tint="0.59999389629810485"/>
  </sheetPr>
  <dimension ref="A1:T147"/>
  <sheetViews>
    <sheetView showGridLines="0" workbookViewId="0"/>
  </sheetViews>
  <sheetFormatPr defaultColWidth="9.33203125" defaultRowHeight="11.25" x14ac:dyDescent="0.2"/>
  <cols>
    <col min="1" max="1" width="30.6640625" customWidth="1"/>
    <col min="2" max="11" width="6.6640625" bestFit="1" customWidth="1"/>
    <col min="12" max="12" width="7.5" bestFit="1" customWidth="1"/>
    <col min="13" max="13" width="10.6640625" customWidth="1"/>
    <col min="15" max="15" width="8.33203125" bestFit="1" customWidth="1"/>
    <col min="16" max="20" width="9.33203125" style="7"/>
  </cols>
  <sheetData>
    <row r="1" spans="1:16" ht="18" x14ac:dyDescent="0.25">
      <c r="A1" s="1" t="s">
        <v>196</v>
      </c>
    </row>
    <row r="3" spans="1:16" x14ac:dyDescent="0.2">
      <c r="A3" s="75" t="s">
        <v>180</v>
      </c>
      <c r="B3" s="2" t="s">
        <v>117</v>
      </c>
      <c r="C3" s="2"/>
      <c r="D3" s="2"/>
      <c r="E3" s="2"/>
      <c r="F3" s="2"/>
      <c r="G3" s="2"/>
      <c r="H3" s="2"/>
      <c r="I3" s="2"/>
      <c r="J3" s="2"/>
      <c r="K3" s="2"/>
      <c r="L3" s="62"/>
      <c r="M3" s="13"/>
      <c r="N3" s="35"/>
      <c r="O3" s="2"/>
    </row>
    <row r="4" spans="1:16" x14ac:dyDescent="0.2">
      <c r="A4" s="67"/>
      <c r="B4" s="2"/>
      <c r="C4" s="2"/>
      <c r="D4" s="2"/>
      <c r="E4" s="2"/>
      <c r="F4" s="2"/>
      <c r="G4" s="2"/>
      <c r="H4" s="2"/>
      <c r="I4" s="2"/>
      <c r="J4" s="2"/>
      <c r="K4" s="2"/>
      <c r="L4" s="62"/>
      <c r="M4" s="13"/>
      <c r="N4" s="2"/>
      <c r="O4" s="2"/>
    </row>
    <row r="5" spans="1:16" x14ac:dyDescent="0.2">
      <c r="A5" s="67"/>
      <c r="B5" s="2" t="s">
        <v>181</v>
      </c>
      <c r="C5" s="2"/>
      <c r="D5" s="2"/>
      <c r="E5" s="2"/>
      <c r="F5" s="2"/>
      <c r="G5" s="2"/>
      <c r="H5" s="2"/>
      <c r="I5" s="2"/>
      <c r="J5" s="2"/>
      <c r="K5" s="2"/>
      <c r="L5" s="68" t="s">
        <v>168</v>
      </c>
      <c r="M5" s="69" t="s">
        <v>169</v>
      </c>
      <c r="N5" s="2" t="s">
        <v>170</v>
      </c>
      <c r="O5" s="2"/>
      <c r="P5" s="2" t="s">
        <v>171</v>
      </c>
    </row>
    <row r="6" spans="1:16" x14ac:dyDescent="0.2">
      <c r="A6" s="3" t="s">
        <v>0</v>
      </c>
      <c r="B6" s="36">
        <v>2017</v>
      </c>
      <c r="C6" s="36">
        <v>2018</v>
      </c>
      <c r="D6" s="36">
        <v>2019</v>
      </c>
      <c r="E6" s="36">
        <v>2020</v>
      </c>
      <c r="F6" s="36" t="s">
        <v>130</v>
      </c>
      <c r="G6" s="36">
        <v>2022</v>
      </c>
      <c r="H6" s="36">
        <v>2023</v>
      </c>
      <c r="I6" s="36">
        <v>2024</v>
      </c>
      <c r="J6" s="36">
        <v>2025</v>
      </c>
      <c r="K6" s="36">
        <v>2026</v>
      </c>
      <c r="L6" s="15" t="s">
        <v>191</v>
      </c>
      <c r="M6" s="16"/>
      <c r="N6" s="11" t="s">
        <v>192</v>
      </c>
      <c r="O6" s="11" t="s">
        <v>193</v>
      </c>
      <c r="P6" s="36" t="s">
        <v>174</v>
      </c>
    </row>
    <row r="7" spans="1:16" x14ac:dyDescent="0.2">
      <c r="A7" s="4" t="s">
        <v>44</v>
      </c>
      <c r="B7" s="17">
        <f>SUM(B9,B27,B41,B57,B71,B85,B99,B114,B134,B142,B146)</f>
        <v>13209</v>
      </c>
      <c r="C7" s="17">
        <f t="shared" ref="C7:K7" si="0">SUM(C9,C27,C41,C57,C71,C85,C99,C114,C134,C142,C146)</f>
        <v>13424</v>
      </c>
      <c r="D7" s="17">
        <f t="shared" si="0"/>
        <v>13761</v>
      </c>
      <c r="E7" s="17">
        <f t="shared" si="0"/>
        <v>14016</v>
      </c>
      <c r="F7" s="17">
        <f t="shared" si="0"/>
        <v>13466</v>
      </c>
      <c r="G7" s="17">
        <f t="shared" si="0"/>
        <v>13918</v>
      </c>
      <c r="H7" s="17">
        <f t="shared" si="0"/>
        <v>14482</v>
      </c>
      <c r="I7" s="17">
        <f t="shared" si="0"/>
        <v>14431</v>
      </c>
      <c r="J7" s="17">
        <f t="shared" si="0"/>
        <v>14452</v>
      </c>
      <c r="K7" s="17">
        <f t="shared" si="0"/>
        <v>14772</v>
      </c>
      <c r="L7" s="70">
        <f>K7-J7</f>
        <v>320</v>
      </c>
      <c r="M7" s="19">
        <f t="shared" ref="M7:M69" si="1">IFERROR((K7-J7)/J7,"n/a")</f>
        <v>2.2142264046498755E-2</v>
      </c>
      <c r="N7" s="71">
        <f>IFERROR((K7-G7)/G7,"n/a")</f>
        <v>6.1359390717057045E-2</v>
      </c>
      <c r="O7" s="71">
        <f>IFERROR((K7-B7)/B7,"n/a")</f>
        <v>0.1183284124460595</v>
      </c>
    </row>
    <row r="8" spans="1:16" x14ac:dyDescent="0.2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12"/>
      <c r="M8" s="14"/>
      <c r="N8" s="10"/>
      <c r="O8" s="10"/>
    </row>
    <row r="9" spans="1:16" x14ac:dyDescent="0.2">
      <c r="A9" s="4" t="s">
        <v>2</v>
      </c>
      <c r="B9" s="17">
        <v>2162</v>
      </c>
      <c r="C9" s="17">
        <v>2148</v>
      </c>
      <c r="D9" s="17">
        <v>2122</v>
      </c>
      <c r="E9" s="17">
        <v>2075</v>
      </c>
      <c r="F9" s="17">
        <v>2014</v>
      </c>
      <c r="G9" s="17">
        <v>2080</v>
      </c>
      <c r="H9" s="17">
        <v>2164</v>
      </c>
      <c r="I9" s="17">
        <v>2310</v>
      </c>
      <c r="J9" s="17">
        <v>2368</v>
      </c>
      <c r="K9" s="17">
        <v>2313</v>
      </c>
      <c r="L9" s="18">
        <f>K9-J9</f>
        <v>-55</v>
      </c>
      <c r="M9" s="19">
        <f t="shared" ref="M9" si="2">IFERROR((K9-J9)/J9,"n/a")</f>
        <v>-2.322635135135135E-2</v>
      </c>
      <c r="N9" s="20">
        <f>IFERROR((K9-G9)/G9,"n/a")</f>
        <v>0.11201923076923077</v>
      </c>
      <c r="O9" s="20">
        <f>IFERROR((K9-B9)/B9,"n/a")</f>
        <v>6.9842738205365407E-2</v>
      </c>
    </row>
    <row r="10" spans="1:16" x14ac:dyDescent="0.2">
      <c r="A10" s="38" t="s">
        <v>10</v>
      </c>
      <c r="B10" s="39">
        <v>473</v>
      </c>
      <c r="C10" s="39">
        <v>457</v>
      </c>
      <c r="D10" s="39">
        <v>377</v>
      </c>
      <c r="E10" s="39">
        <v>336</v>
      </c>
      <c r="F10" s="39">
        <v>319</v>
      </c>
      <c r="G10" s="39">
        <v>317</v>
      </c>
      <c r="H10" s="39">
        <v>314</v>
      </c>
      <c r="I10" s="39">
        <v>343</v>
      </c>
      <c r="J10" s="39">
        <v>382</v>
      </c>
      <c r="K10" s="39">
        <v>399</v>
      </c>
      <c r="L10" s="40">
        <f t="shared" ref="L10:L73" si="3">K10-J10</f>
        <v>17</v>
      </c>
      <c r="M10" s="41">
        <f t="shared" si="1"/>
        <v>4.4502617801047119E-2</v>
      </c>
      <c r="N10" s="42">
        <f t="shared" ref="N10:N74" si="4">IFERROR((K10-G10)/G10,"n/a")</f>
        <v>0.25867507886435331</v>
      </c>
      <c r="O10" s="59">
        <f t="shared" ref="O10:O74" si="5">IFERROR((K10-B10)/B10,"n/a")</f>
        <v>-0.15644820295983086</v>
      </c>
      <c r="P10" s="72"/>
    </row>
    <row r="11" spans="1:16" x14ac:dyDescent="0.2">
      <c r="A11" s="22" t="s">
        <v>11</v>
      </c>
      <c r="B11" s="23">
        <v>94</v>
      </c>
      <c r="C11" s="23">
        <v>78</v>
      </c>
      <c r="D11" s="23">
        <v>78</v>
      </c>
      <c r="E11" s="23">
        <v>70</v>
      </c>
      <c r="F11" s="23">
        <v>76</v>
      </c>
      <c r="G11" s="23">
        <v>71</v>
      </c>
      <c r="H11" s="23">
        <v>68</v>
      </c>
      <c r="I11" s="23">
        <v>75</v>
      </c>
      <c r="J11" s="23">
        <v>91</v>
      </c>
      <c r="K11" s="23">
        <v>66</v>
      </c>
      <c r="L11" s="26">
        <f t="shared" si="3"/>
        <v>-25</v>
      </c>
      <c r="M11" s="27">
        <f t="shared" si="1"/>
        <v>-0.27472527472527475</v>
      </c>
      <c r="N11" s="28">
        <f t="shared" si="4"/>
        <v>-7.0422535211267609E-2</v>
      </c>
      <c r="O11" s="10">
        <f t="shared" si="5"/>
        <v>-0.2978723404255319</v>
      </c>
    </row>
    <row r="12" spans="1:16" x14ac:dyDescent="0.2">
      <c r="A12" s="38" t="s">
        <v>12</v>
      </c>
      <c r="B12" s="39">
        <v>245</v>
      </c>
      <c r="C12" s="39">
        <v>262</v>
      </c>
      <c r="D12" s="39">
        <v>242</v>
      </c>
      <c r="E12" s="39">
        <v>226</v>
      </c>
      <c r="F12" s="39">
        <v>210</v>
      </c>
      <c r="G12" s="39">
        <v>210</v>
      </c>
      <c r="H12" s="39">
        <v>203</v>
      </c>
      <c r="I12" s="39">
        <v>186</v>
      </c>
      <c r="J12" s="39">
        <v>208</v>
      </c>
      <c r="K12" s="39">
        <v>247</v>
      </c>
      <c r="L12" s="40">
        <f t="shared" si="3"/>
        <v>39</v>
      </c>
      <c r="M12" s="41">
        <f t="shared" si="1"/>
        <v>0.1875</v>
      </c>
      <c r="N12" s="42">
        <f t="shared" si="4"/>
        <v>0.1761904761904762</v>
      </c>
      <c r="O12" s="59">
        <f t="shared" si="5"/>
        <v>8.1632653061224497E-3</v>
      </c>
      <c r="P12" s="72"/>
    </row>
    <row r="13" spans="1:16" x14ac:dyDescent="0.2">
      <c r="A13" s="22" t="s">
        <v>155</v>
      </c>
      <c r="B13" s="23">
        <v>0</v>
      </c>
      <c r="C13" s="23">
        <v>0</v>
      </c>
      <c r="D13" s="23">
        <v>19</v>
      </c>
      <c r="E13" s="23">
        <v>35</v>
      </c>
      <c r="F13" s="23">
        <v>29</v>
      </c>
      <c r="G13" s="23">
        <v>53</v>
      </c>
      <c r="H13" s="23">
        <v>98</v>
      </c>
      <c r="I13" s="23">
        <v>109</v>
      </c>
      <c r="J13" s="23">
        <v>70</v>
      </c>
      <c r="K13" s="23">
        <v>34</v>
      </c>
      <c r="L13" s="26">
        <f t="shared" si="3"/>
        <v>-36</v>
      </c>
      <c r="M13" s="27">
        <f t="shared" si="1"/>
        <v>-0.51428571428571423</v>
      </c>
      <c r="N13" s="28">
        <f t="shared" si="4"/>
        <v>-0.35849056603773582</v>
      </c>
      <c r="O13" s="10" t="str">
        <f t="shared" si="5"/>
        <v>n/a</v>
      </c>
    </row>
    <row r="14" spans="1:16" x14ac:dyDescent="0.2">
      <c r="A14" s="38" t="s">
        <v>124</v>
      </c>
      <c r="B14" s="39">
        <v>125</v>
      </c>
      <c r="C14" s="39">
        <v>106</v>
      </c>
      <c r="D14" s="39">
        <v>100</v>
      </c>
      <c r="E14" s="39">
        <v>109</v>
      </c>
      <c r="F14" s="39">
        <v>105</v>
      </c>
      <c r="G14" s="39">
        <v>116</v>
      </c>
      <c r="H14" s="39">
        <v>120</v>
      </c>
      <c r="I14" s="39">
        <v>118</v>
      </c>
      <c r="J14" s="39">
        <v>131</v>
      </c>
      <c r="K14" s="39">
        <v>126</v>
      </c>
      <c r="L14" s="40">
        <f t="shared" si="3"/>
        <v>-5</v>
      </c>
      <c r="M14" s="41">
        <f t="shared" si="1"/>
        <v>-3.8167938931297711E-2</v>
      </c>
      <c r="N14" s="61">
        <f t="shared" si="4"/>
        <v>8.6206896551724144E-2</v>
      </c>
      <c r="O14" s="59">
        <f t="shared" si="5"/>
        <v>8.0000000000000002E-3</v>
      </c>
      <c r="P14" s="72"/>
    </row>
    <row r="15" spans="1:16" ht="12.6" customHeight="1" x14ac:dyDescent="0.2">
      <c r="A15" s="22" t="s">
        <v>125</v>
      </c>
      <c r="B15" s="23">
        <v>0</v>
      </c>
      <c r="C15" s="23">
        <v>0</v>
      </c>
      <c r="D15" s="23">
        <v>0</v>
      </c>
      <c r="E15" s="23">
        <v>0</v>
      </c>
      <c r="F15" s="23">
        <v>3</v>
      </c>
      <c r="G15" s="23">
        <v>55</v>
      </c>
      <c r="H15" s="23">
        <v>111</v>
      </c>
      <c r="I15" s="23">
        <v>135</v>
      </c>
      <c r="J15" s="23">
        <v>120</v>
      </c>
      <c r="K15" s="23">
        <v>75</v>
      </c>
      <c r="L15" s="26">
        <f t="shared" si="3"/>
        <v>-45</v>
      </c>
      <c r="M15" s="27">
        <f t="shared" si="1"/>
        <v>-0.375</v>
      </c>
      <c r="N15" s="28">
        <f t="shared" si="4"/>
        <v>0.36363636363636365</v>
      </c>
      <c r="O15" s="10" t="str">
        <f>IFERROR((K15-B15)/B15,"n/a")</f>
        <v>n/a</v>
      </c>
    </row>
    <row r="16" spans="1:16" x14ac:dyDescent="0.2">
      <c r="A16" s="38" t="s">
        <v>46</v>
      </c>
      <c r="B16" s="39">
        <v>243</v>
      </c>
      <c r="C16" s="39">
        <v>253</v>
      </c>
      <c r="D16" s="39">
        <v>263</v>
      </c>
      <c r="E16" s="39">
        <v>253</v>
      </c>
      <c r="F16" s="39">
        <v>222</v>
      </c>
      <c r="G16" s="39">
        <v>201</v>
      </c>
      <c r="H16" s="39">
        <v>168</v>
      </c>
      <c r="I16" s="39">
        <v>133</v>
      </c>
      <c r="J16" s="39">
        <v>114</v>
      </c>
      <c r="K16" s="39">
        <v>109</v>
      </c>
      <c r="L16" s="40">
        <f t="shared" si="3"/>
        <v>-5</v>
      </c>
      <c r="M16" s="41">
        <f t="shared" si="1"/>
        <v>-4.3859649122807015E-2</v>
      </c>
      <c r="N16" s="42">
        <f t="shared" si="4"/>
        <v>-0.45771144278606968</v>
      </c>
      <c r="O16" s="59">
        <f t="shared" si="5"/>
        <v>-0.55144032921810704</v>
      </c>
      <c r="P16" s="72"/>
    </row>
    <row r="17" spans="1:16" x14ac:dyDescent="0.2">
      <c r="A17" s="22" t="s">
        <v>13</v>
      </c>
      <c r="B17" s="23">
        <v>100</v>
      </c>
      <c r="C17" s="23">
        <v>82</v>
      </c>
      <c r="D17" s="23">
        <v>65</v>
      </c>
      <c r="E17" s="23">
        <v>65</v>
      </c>
      <c r="F17" s="23">
        <v>60</v>
      </c>
      <c r="G17" s="23">
        <v>55</v>
      </c>
      <c r="H17" s="23">
        <v>58</v>
      </c>
      <c r="I17" s="23">
        <v>58</v>
      </c>
      <c r="J17" s="23">
        <v>60</v>
      </c>
      <c r="K17" s="23">
        <v>73</v>
      </c>
      <c r="L17" s="26">
        <f t="shared" si="3"/>
        <v>13</v>
      </c>
      <c r="M17" s="27">
        <f t="shared" si="1"/>
        <v>0.21666666666666667</v>
      </c>
      <c r="N17" s="28">
        <f t="shared" si="4"/>
        <v>0.32727272727272727</v>
      </c>
      <c r="O17" s="10">
        <f t="shared" si="5"/>
        <v>-0.27</v>
      </c>
    </row>
    <row r="18" spans="1:16" x14ac:dyDescent="0.2">
      <c r="A18" s="38" t="s">
        <v>14</v>
      </c>
      <c r="B18" s="39">
        <v>77</v>
      </c>
      <c r="C18" s="39">
        <v>99</v>
      </c>
      <c r="D18" s="39">
        <v>127</v>
      </c>
      <c r="E18" s="39">
        <v>157</v>
      </c>
      <c r="F18" s="39">
        <v>185</v>
      </c>
      <c r="G18" s="39">
        <v>158</v>
      </c>
      <c r="H18" s="39">
        <v>175</v>
      </c>
      <c r="I18" s="39">
        <v>172</v>
      </c>
      <c r="J18" s="39">
        <v>150</v>
      </c>
      <c r="K18" s="39">
        <v>153</v>
      </c>
      <c r="L18" s="40">
        <f t="shared" si="3"/>
        <v>3</v>
      </c>
      <c r="M18" s="41">
        <f t="shared" si="1"/>
        <v>0.02</v>
      </c>
      <c r="N18" s="42">
        <f t="shared" si="4"/>
        <v>-3.1645569620253167E-2</v>
      </c>
      <c r="O18" s="59">
        <f t="shared" si="5"/>
        <v>0.98701298701298701</v>
      </c>
      <c r="P18" s="72"/>
    </row>
    <row r="19" spans="1:16" x14ac:dyDescent="0.2">
      <c r="A19" s="22" t="s">
        <v>15</v>
      </c>
      <c r="B19" s="23">
        <v>85</v>
      </c>
      <c r="C19" s="23">
        <v>75</v>
      </c>
      <c r="D19" s="23">
        <v>62</v>
      </c>
      <c r="E19" s="23">
        <v>79</v>
      </c>
      <c r="F19" s="23">
        <v>79</v>
      </c>
      <c r="G19" s="23">
        <v>79</v>
      </c>
      <c r="H19" s="23">
        <v>72</v>
      </c>
      <c r="I19" s="23">
        <v>83</v>
      </c>
      <c r="J19" s="23">
        <v>67</v>
      </c>
      <c r="K19" s="23">
        <v>67</v>
      </c>
      <c r="L19" s="26">
        <f t="shared" si="3"/>
        <v>0</v>
      </c>
      <c r="M19" s="27">
        <f t="shared" si="1"/>
        <v>0</v>
      </c>
      <c r="N19" s="28">
        <f t="shared" si="4"/>
        <v>-0.15189873417721519</v>
      </c>
      <c r="O19" s="10">
        <f t="shared" si="5"/>
        <v>-0.21176470588235294</v>
      </c>
    </row>
    <row r="20" spans="1:16" x14ac:dyDescent="0.2">
      <c r="A20" s="63" t="s">
        <v>161</v>
      </c>
      <c r="B20" s="64">
        <v>0</v>
      </c>
      <c r="C20" s="64">
        <v>0</v>
      </c>
      <c r="D20" s="64">
        <v>0</v>
      </c>
      <c r="E20" s="64">
        <v>0</v>
      </c>
      <c r="F20" s="64">
        <v>0</v>
      </c>
      <c r="G20" s="64">
        <v>0</v>
      </c>
      <c r="H20" s="64">
        <v>0</v>
      </c>
      <c r="I20" s="64">
        <v>0</v>
      </c>
      <c r="J20" s="64">
        <v>6</v>
      </c>
      <c r="K20" s="64">
        <v>4</v>
      </c>
      <c r="L20" s="65">
        <f t="shared" si="3"/>
        <v>-2</v>
      </c>
      <c r="M20" s="66">
        <f t="shared" si="1"/>
        <v>-0.33333333333333331</v>
      </c>
      <c r="N20" s="61" t="str">
        <f t="shared" si="4"/>
        <v>n/a</v>
      </c>
      <c r="O20" s="59" t="str">
        <f t="shared" si="5"/>
        <v>n/a</v>
      </c>
      <c r="P20" s="72"/>
    </row>
    <row r="21" spans="1:16" x14ac:dyDescent="0.2">
      <c r="A21" s="22" t="s">
        <v>16</v>
      </c>
      <c r="B21" s="23">
        <v>217</v>
      </c>
      <c r="C21" s="23">
        <v>216</v>
      </c>
      <c r="D21" s="23">
        <v>225</v>
      </c>
      <c r="E21" s="23">
        <v>223</v>
      </c>
      <c r="F21" s="23">
        <v>199</v>
      </c>
      <c r="G21" s="23">
        <v>213</v>
      </c>
      <c r="H21" s="23">
        <v>201</v>
      </c>
      <c r="I21" s="23">
        <v>251</v>
      </c>
      <c r="J21" s="23">
        <v>267</v>
      </c>
      <c r="K21" s="23">
        <v>253</v>
      </c>
      <c r="L21" s="26">
        <f t="shared" si="3"/>
        <v>-14</v>
      </c>
      <c r="M21" s="27">
        <f t="shared" si="1"/>
        <v>-5.2434456928838954E-2</v>
      </c>
      <c r="N21" s="28">
        <f t="shared" si="4"/>
        <v>0.18779342723004694</v>
      </c>
      <c r="O21" s="10">
        <f t="shared" si="5"/>
        <v>0.16589861751152074</v>
      </c>
    </row>
    <row r="22" spans="1:16" x14ac:dyDescent="0.2">
      <c r="A22" s="63" t="s">
        <v>126</v>
      </c>
      <c r="B22" s="64">
        <v>292</v>
      </c>
      <c r="C22" s="64">
        <v>283</v>
      </c>
      <c r="D22" s="64">
        <v>307</v>
      </c>
      <c r="E22" s="64">
        <v>294</v>
      </c>
      <c r="F22" s="64">
        <v>269</v>
      </c>
      <c r="G22" s="64">
        <v>312</v>
      </c>
      <c r="H22" s="64">
        <v>361</v>
      </c>
      <c r="I22" s="64">
        <v>451</v>
      </c>
      <c r="J22" s="64">
        <v>500</v>
      </c>
      <c r="K22" s="64">
        <v>500</v>
      </c>
      <c r="L22" s="65">
        <f t="shared" si="3"/>
        <v>0</v>
      </c>
      <c r="M22" s="66">
        <f t="shared" si="1"/>
        <v>0</v>
      </c>
      <c r="N22" s="61">
        <f t="shared" si="4"/>
        <v>0.60256410256410253</v>
      </c>
      <c r="O22" s="59">
        <f t="shared" si="5"/>
        <v>0.71232876712328763</v>
      </c>
      <c r="P22" s="72"/>
    </row>
    <row r="23" spans="1:16" x14ac:dyDescent="0.2">
      <c r="A23" s="22" t="s">
        <v>17</v>
      </c>
      <c r="B23" s="23">
        <v>194</v>
      </c>
      <c r="C23" s="23">
        <v>219</v>
      </c>
      <c r="D23" s="23">
        <v>224</v>
      </c>
      <c r="E23" s="23">
        <v>199</v>
      </c>
      <c r="F23" s="23">
        <v>229</v>
      </c>
      <c r="G23" s="23">
        <v>235</v>
      </c>
      <c r="H23" s="23">
        <v>206</v>
      </c>
      <c r="I23" s="23">
        <v>183</v>
      </c>
      <c r="J23" s="23">
        <v>176</v>
      </c>
      <c r="K23" s="23">
        <v>179</v>
      </c>
      <c r="L23" s="26">
        <f t="shared" si="3"/>
        <v>3</v>
      </c>
      <c r="M23" s="27">
        <f t="shared" si="1"/>
        <v>1.7045454545454544E-2</v>
      </c>
      <c r="N23" s="28">
        <f t="shared" si="4"/>
        <v>-0.23829787234042554</v>
      </c>
      <c r="O23" s="10">
        <f t="shared" si="5"/>
        <v>-7.7319587628865982E-2</v>
      </c>
    </row>
    <row r="24" spans="1:16" x14ac:dyDescent="0.2">
      <c r="A24" s="63" t="s">
        <v>18</v>
      </c>
      <c r="B24" s="64">
        <v>15</v>
      </c>
      <c r="C24" s="64">
        <v>0</v>
      </c>
      <c r="D24" s="64">
        <v>0</v>
      </c>
      <c r="E24" s="64">
        <v>12</v>
      </c>
      <c r="F24" s="64">
        <v>12</v>
      </c>
      <c r="G24" s="64">
        <v>0</v>
      </c>
      <c r="H24" s="64">
        <v>0</v>
      </c>
      <c r="I24" s="64">
        <v>0</v>
      </c>
      <c r="J24" s="64">
        <v>22</v>
      </c>
      <c r="K24" s="64">
        <v>20</v>
      </c>
      <c r="L24" s="65">
        <f t="shared" si="3"/>
        <v>-2</v>
      </c>
      <c r="M24" s="66">
        <f t="shared" si="1"/>
        <v>-9.0909090909090912E-2</v>
      </c>
      <c r="N24" s="61" t="str">
        <f t="shared" si="4"/>
        <v>n/a</v>
      </c>
      <c r="O24" s="59">
        <f t="shared" si="5"/>
        <v>0.33333333333333331</v>
      </c>
      <c r="P24" s="72"/>
    </row>
    <row r="25" spans="1:16" x14ac:dyDescent="0.2">
      <c r="A25" s="22" t="s">
        <v>97</v>
      </c>
      <c r="B25" s="23">
        <v>2</v>
      </c>
      <c r="C25" s="23">
        <v>18</v>
      </c>
      <c r="D25" s="23">
        <v>33</v>
      </c>
      <c r="E25" s="23">
        <v>17</v>
      </c>
      <c r="F25" s="23">
        <v>17</v>
      </c>
      <c r="G25" s="23">
        <v>5</v>
      </c>
      <c r="H25" s="23">
        <v>9</v>
      </c>
      <c r="I25" s="23">
        <v>13</v>
      </c>
      <c r="J25" s="23">
        <v>4</v>
      </c>
      <c r="K25" s="23">
        <v>8</v>
      </c>
      <c r="L25" s="26">
        <f t="shared" si="3"/>
        <v>4</v>
      </c>
      <c r="M25" s="27">
        <f t="shared" si="1"/>
        <v>1</v>
      </c>
      <c r="N25" s="28">
        <f t="shared" si="4"/>
        <v>0.6</v>
      </c>
      <c r="O25" s="10">
        <f t="shared" si="5"/>
        <v>3</v>
      </c>
    </row>
    <row r="26" spans="1:16" x14ac:dyDescent="0.2">
      <c r="A26" s="6"/>
      <c r="B26" s="5"/>
      <c r="C26" s="5"/>
      <c r="D26" s="5"/>
      <c r="E26" s="5"/>
      <c r="F26" s="5"/>
      <c r="G26" s="5"/>
      <c r="H26" s="5"/>
      <c r="I26" s="5"/>
      <c r="J26" s="5"/>
      <c r="K26" s="5"/>
      <c r="L26" s="12"/>
      <c r="M26" s="14"/>
      <c r="N26" s="10"/>
      <c r="O26" s="10"/>
    </row>
    <row r="27" spans="1:16" x14ac:dyDescent="0.2">
      <c r="A27" s="4" t="s">
        <v>198</v>
      </c>
      <c r="B27" s="17">
        <v>1661</v>
      </c>
      <c r="C27" s="17">
        <v>1851</v>
      </c>
      <c r="D27" s="17">
        <v>2128</v>
      </c>
      <c r="E27" s="17">
        <v>2320</v>
      </c>
      <c r="F27" s="17">
        <v>2376</v>
      </c>
      <c r="G27" s="17">
        <v>2362</v>
      </c>
      <c r="H27" s="17">
        <v>2335</v>
      </c>
      <c r="I27" s="17">
        <v>2370</v>
      </c>
      <c r="J27" s="17">
        <v>2336</v>
      </c>
      <c r="K27" s="17">
        <v>2381</v>
      </c>
      <c r="L27" s="18">
        <f>K27-J27</f>
        <v>45</v>
      </c>
      <c r="M27" s="19">
        <f t="shared" si="1"/>
        <v>1.9263698630136987E-2</v>
      </c>
      <c r="N27" s="20">
        <f t="shared" si="4"/>
        <v>8.0440304826418282E-3</v>
      </c>
      <c r="O27" s="20">
        <f t="shared" si="5"/>
        <v>0.43347381095725468</v>
      </c>
    </row>
    <row r="28" spans="1:16" ht="12.6" customHeight="1" x14ac:dyDescent="0.2">
      <c r="A28" s="38" t="s">
        <v>47</v>
      </c>
      <c r="B28" s="39">
        <v>101</v>
      </c>
      <c r="C28" s="39">
        <v>115</v>
      </c>
      <c r="D28" s="39">
        <v>110</v>
      </c>
      <c r="E28" s="39">
        <v>131</v>
      </c>
      <c r="F28" s="39">
        <v>154</v>
      </c>
      <c r="G28" s="39">
        <v>183</v>
      </c>
      <c r="H28" s="39">
        <v>207</v>
      </c>
      <c r="I28" s="39">
        <v>223</v>
      </c>
      <c r="J28" s="39">
        <v>217</v>
      </c>
      <c r="K28" s="39">
        <v>206</v>
      </c>
      <c r="L28" s="44">
        <f t="shared" si="3"/>
        <v>-11</v>
      </c>
      <c r="M28" s="45">
        <f t="shared" si="1"/>
        <v>-5.0691244239631339E-2</v>
      </c>
      <c r="N28" s="59">
        <f t="shared" si="4"/>
        <v>0.12568306010928962</v>
      </c>
      <c r="O28" s="59">
        <f t="shared" si="5"/>
        <v>1.0396039603960396</v>
      </c>
      <c r="P28" s="72"/>
    </row>
    <row r="29" spans="1:16" x14ac:dyDescent="0.2">
      <c r="A29" s="22" t="s">
        <v>48</v>
      </c>
      <c r="B29" s="23">
        <v>26</v>
      </c>
      <c r="C29" s="23">
        <v>23</v>
      </c>
      <c r="D29" s="23">
        <v>20</v>
      </c>
      <c r="E29" s="23">
        <v>35</v>
      </c>
      <c r="F29" s="23">
        <v>35</v>
      </c>
      <c r="G29" s="23">
        <v>49</v>
      </c>
      <c r="H29" s="23">
        <v>46</v>
      </c>
      <c r="I29" s="23">
        <v>32</v>
      </c>
      <c r="J29" s="23">
        <v>28</v>
      </c>
      <c r="K29" s="23">
        <v>82</v>
      </c>
      <c r="L29" s="12">
        <f t="shared" si="3"/>
        <v>54</v>
      </c>
      <c r="M29" s="14">
        <f t="shared" si="1"/>
        <v>1.9285714285714286</v>
      </c>
      <c r="N29" s="10">
        <f t="shared" si="4"/>
        <v>0.67346938775510201</v>
      </c>
      <c r="O29" s="10">
        <f t="shared" si="5"/>
        <v>2.1538461538461537</v>
      </c>
    </row>
    <row r="30" spans="1:16" x14ac:dyDescent="0.2">
      <c r="A30" s="38" t="s">
        <v>49</v>
      </c>
      <c r="B30" s="39">
        <v>14</v>
      </c>
      <c r="C30" s="39">
        <v>30</v>
      </c>
      <c r="D30" s="39">
        <v>56</v>
      </c>
      <c r="E30" s="39">
        <v>60</v>
      </c>
      <c r="F30" s="39">
        <v>57</v>
      </c>
      <c r="G30" s="39">
        <v>50</v>
      </c>
      <c r="H30" s="39">
        <v>39</v>
      </c>
      <c r="I30" s="39">
        <v>31</v>
      </c>
      <c r="J30" s="39">
        <v>46</v>
      </c>
      <c r="K30" s="39">
        <v>48</v>
      </c>
      <c r="L30" s="44">
        <f t="shared" si="3"/>
        <v>2</v>
      </c>
      <c r="M30" s="45">
        <f t="shared" si="1"/>
        <v>4.3478260869565216E-2</v>
      </c>
      <c r="N30" s="43">
        <f t="shared" si="4"/>
        <v>-0.04</v>
      </c>
      <c r="O30" s="59">
        <f t="shared" si="5"/>
        <v>2.4285714285714284</v>
      </c>
      <c r="P30" s="72"/>
    </row>
    <row r="31" spans="1:16" x14ac:dyDescent="0.2">
      <c r="A31" s="22" t="s">
        <v>50</v>
      </c>
      <c r="B31" s="23">
        <v>71</v>
      </c>
      <c r="C31" s="23">
        <v>68</v>
      </c>
      <c r="D31" s="23">
        <v>80</v>
      </c>
      <c r="E31" s="23">
        <v>89</v>
      </c>
      <c r="F31" s="23">
        <v>89</v>
      </c>
      <c r="G31" s="23">
        <v>89</v>
      </c>
      <c r="H31" s="23">
        <v>91</v>
      </c>
      <c r="I31" s="23">
        <v>109</v>
      </c>
      <c r="J31" s="23">
        <v>101</v>
      </c>
      <c r="K31" s="23">
        <v>67</v>
      </c>
      <c r="L31" s="12">
        <f t="shared" si="3"/>
        <v>-34</v>
      </c>
      <c r="M31" s="14">
        <f t="shared" si="1"/>
        <v>-0.33663366336633666</v>
      </c>
      <c r="N31" s="10">
        <f t="shared" si="4"/>
        <v>-0.24719101123595505</v>
      </c>
      <c r="O31" s="10">
        <f t="shared" si="5"/>
        <v>-5.6338028169014086E-2</v>
      </c>
    </row>
    <row r="32" spans="1:16" x14ac:dyDescent="0.2">
      <c r="A32" s="38" t="s">
        <v>51</v>
      </c>
      <c r="B32" s="39">
        <v>714</v>
      </c>
      <c r="C32" s="39">
        <v>655</v>
      </c>
      <c r="D32" s="39">
        <v>627</v>
      </c>
      <c r="E32" s="39">
        <v>608</v>
      </c>
      <c r="F32" s="39">
        <v>646</v>
      </c>
      <c r="G32" s="39">
        <v>691</v>
      </c>
      <c r="H32" s="39">
        <v>626</v>
      </c>
      <c r="I32" s="39">
        <v>564</v>
      </c>
      <c r="J32" s="39">
        <v>581</v>
      </c>
      <c r="K32" s="39">
        <v>633</v>
      </c>
      <c r="L32" s="44">
        <f t="shared" si="3"/>
        <v>52</v>
      </c>
      <c r="M32" s="45">
        <f t="shared" si="1"/>
        <v>8.9500860585197933E-2</v>
      </c>
      <c r="N32" s="43">
        <f t="shared" si="4"/>
        <v>-8.3936324167872653E-2</v>
      </c>
      <c r="O32" s="59">
        <f t="shared" si="5"/>
        <v>-0.1134453781512605</v>
      </c>
      <c r="P32" s="72"/>
    </row>
    <row r="33" spans="1:16" x14ac:dyDescent="0.2">
      <c r="A33" s="22" t="s">
        <v>156</v>
      </c>
      <c r="B33" s="23">
        <v>56</v>
      </c>
      <c r="C33" s="23">
        <v>69</v>
      </c>
      <c r="D33" s="23">
        <v>69</v>
      </c>
      <c r="E33" s="23">
        <v>50</v>
      </c>
      <c r="F33" s="23">
        <v>50</v>
      </c>
      <c r="G33" s="23">
        <v>44</v>
      </c>
      <c r="H33" s="23">
        <v>41</v>
      </c>
      <c r="I33" s="23">
        <v>34</v>
      </c>
      <c r="J33" s="23">
        <v>34</v>
      </c>
      <c r="K33" s="23">
        <v>38</v>
      </c>
      <c r="L33" s="12">
        <f t="shared" si="3"/>
        <v>4</v>
      </c>
      <c r="M33" s="14">
        <f t="shared" si="1"/>
        <v>0.11764705882352941</v>
      </c>
      <c r="N33" s="10">
        <f t="shared" si="4"/>
        <v>-0.13636363636363635</v>
      </c>
      <c r="O33" s="10">
        <f t="shared" si="5"/>
        <v>-0.32142857142857145</v>
      </c>
    </row>
    <row r="34" spans="1:16" x14ac:dyDescent="0.2">
      <c r="A34" s="38" t="s">
        <v>157</v>
      </c>
      <c r="B34" s="39">
        <v>84</v>
      </c>
      <c r="C34" s="39">
        <v>85</v>
      </c>
      <c r="D34" s="39">
        <v>97</v>
      </c>
      <c r="E34" s="39">
        <v>123</v>
      </c>
      <c r="F34" s="39">
        <v>173</v>
      </c>
      <c r="G34" s="39">
        <v>177</v>
      </c>
      <c r="H34" s="39">
        <v>188</v>
      </c>
      <c r="I34" s="39">
        <v>194</v>
      </c>
      <c r="J34" s="39">
        <v>183</v>
      </c>
      <c r="K34" s="39">
        <v>172</v>
      </c>
      <c r="L34" s="44">
        <f t="shared" si="3"/>
        <v>-11</v>
      </c>
      <c r="M34" s="45">
        <f t="shared" si="1"/>
        <v>-6.0109289617486336E-2</v>
      </c>
      <c r="N34" s="43">
        <f t="shared" si="4"/>
        <v>-2.8248587570621469E-2</v>
      </c>
      <c r="O34" s="59">
        <f t="shared" si="5"/>
        <v>1.0476190476190477</v>
      </c>
      <c r="P34" s="72"/>
    </row>
    <row r="35" spans="1:16" x14ac:dyDescent="0.2">
      <c r="A35" s="22" t="s">
        <v>162</v>
      </c>
      <c r="B35" s="23">
        <v>0</v>
      </c>
      <c r="C35" s="23">
        <v>151</v>
      </c>
      <c r="D35" s="23">
        <v>444</v>
      </c>
      <c r="E35" s="23">
        <v>613</v>
      </c>
      <c r="F35" s="23">
        <v>607</v>
      </c>
      <c r="G35" s="23">
        <v>566</v>
      </c>
      <c r="H35" s="23">
        <v>621</v>
      </c>
      <c r="I35" s="23">
        <v>672</v>
      </c>
      <c r="J35" s="23">
        <v>672</v>
      </c>
      <c r="K35" s="23">
        <v>662</v>
      </c>
      <c r="L35" s="12">
        <f t="shared" si="3"/>
        <v>-10</v>
      </c>
      <c r="M35" s="14">
        <f t="shared" si="1"/>
        <v>-1.488095238095238E-2</v>
      </c>
      <c r="N35" s="10">
        <f t="shared" si="4"/>
        <v>0.16961130742049471</v>
      </c>
      <c r="O35" s="10" t="str">
        <f t="shared" si="5"/>
        <v>n/a</v>
      </c>
    </row>
    <row r="36" spans="1:16" x14ac:dyDescent="0.2">
      <c r="A36" s="38" t="s">
        <v>140</v>
      </c>
      <c r="B36" s="39">
        <v>329</v>
      </c>
      <c r="C36" s="39">
        <v>345</v>
      </c>
      <c r="D36" s="39">
        <v>341</v>
      </c>
      <c r="E36" s="39">
        <v>331</v>
      </c>
      <c r="F36" s="39">
        <v>299</v>
      </c>
      <c r="G36" s="39">
        <v>286</v>
      </c>
      <c r="H36" s="39">
        <v>265</v>
      </c>
      <c r="I36" s="39">
        <v>267</v>
      </c>
      <c r="J36" s="39">
        <v>232</v>
      </c>
      <c r="K36" s="39">
        <v>223</v>
      </c>
      <c r="L36" s="44">
        <f t="shared" si="3"/>
        <v>-9</v>
      </c>
      <c r="M36" s="45">
        <f t="shared" si="1"/>
        <v>-3.8793103448275863E-2</v>
      </c>
      <c r="N36" s="43">
        <f t="shared" si="4"/>
        <v>-0.22027972027972029</v>
      </c>
      <c r="O36" s="59">
        <f t="shared" si="5"/>
        <v>-0.32218844984802431</v>
      </c>
      <c r="P36" s="72"/>
    </row>
    <row r="37" spans="1:16" x14ac:dyDescent="0.2">
      <c r="A37" s="22" t="s">
        <v>19</v>
      </c>
      <c r="B37" s="23">
        <v>251</v>
      </c>
      <c r="C37" s="23">
        <v>282</v>
      </c>
      <c r="D37" s="23">
        <v>266</v>
      </c>
      <c r="E37" s="23">
        <v>261</v>
      </c>
      <c r="F37" s="23">
        <v>239</v>
      </c>
      <c r="G37" s="23">
        <v>199</v>
      </c>
      <c r="H37" s="23">
        <v>173</v>
      </c>
      <c r="I37" s="23">
        <v>186</v>
      </c>
      <c r="J37" s="23">
        <v>180</v>
      </c>
      <c r="K37" s="23">
        <v>161</v>
      </c>
      <c r="L37" s="12">
        <f t="shared" si="3"/>
        <v>-19</v>
      </c>
      <c r="M37" s="14">
        <f t="shared" si="1"/>
        <v>-0.10555555555555556</v>
      </c>
      <c r="N37" s="10">
        <f t="shared" si="4"/>
        <v>-0.19095477386934673</v>
      </c>
      <c r="O37" s="10">
        <f t="shared" si="5"/>
        <v>-0.35856573705179284</v>
      </c>
    </row>
    <row r="38" spans="1:16" x14ac:dyDescent="0.2">
      <c r="A38" s="38" t="s">
        <v>160</v>
      </c>
      <c r="B38" s="39">
        <v>0</v>
      </c>
      <c r="C38" s="39">
        <v>0</v>
      </c>
      <c r="D38" s="39">
        <v>5</v>
      </c>
      <c r="E38" s="39">
        <v>15</v>
      </c>
      <c r="F38" s="39">
        <v>17</v>
      </c>
      <c r="G38" s="39">
        <v>17</v>
      </c>
      <c r="H38" s="39">
        <v>28</v>
      </c>
      <c r="I38" s="39">
        <v>49</v>
      </c>
      <c r="J38" s="39">
        <v>56</v>
      </c>
      <c r="K38" s="39">
        <v>85</v>
      </c>
      <c r="L38" s="44">
        <f t="shared" si="3"/>
        <v>29</v>
      </c>
      <c r="M38" s="45">
        <f t="shared" si="1"/>
        <v>0.5178571428571429</v>
      </c>
      <c r="N38" s="43">
        <f t="shared" si="4"/>
        <v>4</v>
      </c>
      <c r="O38" s="59" t="str">
        <f t="shared" si="5"/>
        <v>n/a</v>
      </c>
      <c r="P38" s="72"/>
    </row>
    <row r="39" spans="1:16" x14ac:dyDescent="0.2">
      <c r="A39" s="6" t="s">
        <v>199</v>
      </c>
      <c r="B39" s="5">
        <v>15</v>
      </c>
      <c r="C39" s="5">
        <v>28</v>
      </c>
      <c r="D39" s="5">
        <v>13</v>
      </c>
      <c r="E39" s="5">
        <v>4</v>
      </c>
      <c r="F39" s="5">
        <v>10</v>
      </c>
      <c r="G39" s="5">
        <v>11</v>
      </c>
      <c r="H39" s="5">
        <v>10</v>
      </c>
      <c r="I39" s="5">
        <v>9</v>
      </c>
      <c r="J39" s="5">
        <v>6</v>
      </c>
      <c r="K39" s="5">
        <v>4</v>
      </c>
      <c r="L39" s="12">
        <f t="shared" si="3"/>
        <v>-2</v>
      </c>
      <c r="M39" s="14">
        <f t="shared" si="1"/>
        <v>-0.33333333333333331</v>
      </c>
      <c r="N39" s="10">
        <f t="shared" si="4"/>
        <v>-0.63636363636363635</v>
      </c>
      <c r="O39" s="10">
        <f t="shared" si="5"/>
        <v>-0.73333333333333328</v>
      </c>
    </row>
    <row r="40" spans="1:16" x14ac:dyDescent="0.2">
      <c r="A40" s="6"/>
      <c r="B40" s="5"/>
      <c r="C40" s="5"/>
      <c r="D40" s="5"/>
      <c r="E40" s="5"/>
      <c r="F40" s="5"/>
      <c r="G40" s="5"/>
      <c r="H40" s="5"/>
      <c r="I40" s="5"/>
      <c r="J40" s="5"/>
      <c r="K40" s="5"/>
      <c r="L40" s="12"/>
      <c r="M40" s="14"/>
      <c r="N40" s="10"/>
      <c r="O40" s="10"/>
    </row>
    <row r="41" spans="1:16" x14ac:dyDescent="0.2">
      <c r="A41" s="4" t="s">
        <v>3</v>
      </c>
      <c r="B41" s="17">
        <v>2619</v>
      </c>
      <c r="C41" s="17">
        <v>2576</v>
      </c>
      <c r="D41" s="17">
        <v>2582</v>
      </c>
      <c r="E41" s="17">
        <v>2636</v>
      </c>
      <c r="F41" s="17">
        <v>2485</v>
      </c>
      <c r="G41" s="17">
        <v>3086</v>
      </c>
      <c r="H41" s="17">
        <v>3520</v>
      </c>
      <c r="I41" s="17">
        <v>2982</v>
      </c>
      <c r="J41" s="17">
        <v>2636</v>
      </c>
      <c r="K41" s="17">
        <v>2583</v>
      </c>
      <c r="L41" s="18">
        <f>K41-J41</f>
        <v>-53</v>
      </c>
      <c r="M41" s="19">
        <f t="shared" ref="M41" si="6">IFERROR((K41-J41)/J41,"n/a")</f>
        <v>-2.0106221547799695E-2</v>
      </c>
      <c r="N41" s="20">
        <f t="shared" si="4"/>
        <v>-0.16299416720674012</v>
      </c>
      <c r="O41" s="20">
        <f t="shared" si="5"/>
        <v>-1.3745704467353952E-2</v>
      </c>
    </row>
    <row r="42" spans="1:16" ht="12.6" customHeight="1" x14ac:dyDescent="0.2">
      <c r="A42" s="38" t="s">
        <v>52</v>
      </c>
      <c r="B42" s="46">
        <v>455</v>
      </c>
      <c r="C42" s="46">
        <v>439</v>
      </c>
      <c r="D42" s="46">
        <v>499</v>
      </c>
      <c r="E42" s="46">
        <v>506</v>
      </c>
      <c r="F42" s="46">
        <v>445</v>
      </c>
      <c r="G42" s="46">
        <v>456</v>
      </c>
      <c r="H42" s="46">
        <v>470</v>
      </c>
      <c r="I42" s="46">
        <v>477</v>
      </c>
      <c r="J42" s="46">
        <v>496</v>
      </c>
      <c r="K42" s="46">
        <v>503</v>
      </c>
      <c r="L42" s="44">
        <f t="shared" si="3"/>
        <v>7</v>
      </c>
      <c r="M42" s="45">
        <f t="shared" si="1"/>
        <v>1.4112903225806451E-2</v>
      </c>
      <c r="N42" s="59">
        <f t="shared" si="4"/>
        <v>0.10307017543859649</v>
      </c>
      <c r="O42" s="59">
        <f t="shared" si="5"/>
        <v>0.10549450549450549</v>
      </c>
      <c r="P42" s="72"/>
    </row>
    <row r="43" spans="1:16" x14ac:dyDescent="0.2">
      <c r="A43" s="22" t="s">
        <v>20</v>
      </c>
      <c r="B43" s="29">
        <v>294</v>
      </c>
      <c r="C43" s="29">
        <v>278</v>
      </c>
      <c r="D43" s="29">
        <v>243</v>
      </c>
      <c r="E43" s="29">
        <v>236</v>
      </c>
      <c r="F43" s="29">
        <v>238</v>
      </c>
      <c r="G43" s="29">
        <v>296</v>
      </c>
      <c r="H43" s="29">
        <v>316</v>
      </c>
      <c r="I43" s="29">
        <v>278</v>
      </c>
      <c r="J43" s="29">
        <v>288</v>
      </c>
      <c r="K43" s="29">
        <v>301</v>
      </c>
      <c r="L43" s="12">
        <f t="shared" si="3"/>
        <v>13</v>
      </c>
      <c r="M43" s="14">
        <f t="shared" si="1"/>
        <v>4.5138888888888888E-2</v>
      </c>
      <c r="N43" s="10">
        <f t="shared" si="4"/>
        <v>1.6891891891891893E-2</v>
      </c>
      <c r="O43" s="10">
        <f t="shared" si="5"/>
        <v>2.3809523809523808E-2</v>
      </c>
    </row>
    <row r="44" spans="1:16" x14ac:dyDescent="0.2">
      <c r="A44" s="38" t="s">
        <v>53</v>
      </c>
      <c r="B44" s="46">
        <v>137</v>
      </c>
      <c r="C44" s="46">
        <v>136</v>
      </c>
      <c r="D44" s="46">
        <v>136</v>
      </c>
      <c r="E44" s="46">
        <v>131</v>
      </c>
      <c r="F44" s="46">
        <v>112</v>
      </c>
      <c r="G44" s="46">
        <v>108</v>
      </c>
      <c r="H44" s="46">
        <v>115</v>
      </c>
      <c r="I44" s="46">
        <v>118</v>
      </c>
      <c r="J44" s="46">
        <v>128</v>
      </c>
      <c r="K44" s="46">
        <v>128</v>
      </c>
      <c r="L44" s="44">
        <f t="shared" si="3"/>
        <v>0</v>
      </c>
      <c r="M44" s="45">
        <f t="shared" si="1"/>
        <v>0</v>
      </c>
      <c r="N44" s="43">
        <f t="shared" si="4"/>
        <v>0.18518518518518517</v>
      </c>
      <c r="O44" s="59">
        <f t="shared" si="5"/>
        <v>-6.569343065693431E-2</v>
      </c>
      <c r="P44" s="72"/>
    </row>
    <row r="45" spans="1:16" x14ac:dyDescent="0.2">
      <c r="A45" s="22" t="s">
        <v>21</v>
      </c>
      <c r="B45" s="29">
        <v>254</v>
      </c>
      <c r="C45" s="29">
        <v>241</v>
      </c>
      <c r="D45" s="29">
        <v>250</v>
      </c>
      <c r="E45" s="29">
        <v>269</v>
      </c>
      <c r="F45" s="29">
        <v>240</v>
      </c>
      <c r="G45" s="29">
        <v>246</v>
      </c>
      <c r="H45" s="29">
        <v>262</v>
      </c>
      <c r="I45" s="29">
        <v>225</v>
      </c>
      <c r="J45" s="29">
        <v>196</v>
      </c>
      <c r="K45" s="29">
        <v>144</v>
      </c>
      <c r="L45" s="12">
        <f t="shared" si="3"/>
        <v>-52</v>
      </c>
      <c r="M45" s="14">
        <f t="shared" si="1"/>
        <v>-0.26530612244897961</v>
      </c>
      <c r="N45" s="10">
        <f t="shared" si="4"/>
        <v>-0.41463414634146339</v>
      </c>
      <c r="O45" s="10">
        <f t="shared" si="5"/>
        <v>-0.43307086614173229</v>
      </c>
    </row>
    <row r="46" spans="1:16" x14ac:dyDescent="0.2">
      <c r="A46" s="38" t="s">
        <v>150</v>
      </c>
      <c r="B46" s="46">
        <v>25</v>
      </c>
      <c r="C46" s="46">
        <v>25</v>
      </c>
      <c r="D46" s="46">
        <v>38</v>
      </c>
      <c r="E46" s="46">
        <v>36</v>
      </c>
      <c r="F46" s="46">
        <v>46</v>
      </c>
      <c r="G46" s="46">
        <v>42</v>
      </c>
      <c r="H46" s="46">
        <v>45</v>
      </c>
      <c r="I46" s="46">
        <v>42</v>
      </c>
      <c r="J46" s="46">
        <v>33</v>
      </c>
      <c r="K46" s="46">
        <v>29</v>
      </c>
      <c r="L46" s="44">
        <f t="shared" si="3"/>
        <v>-4</v>
      </c>
      <c r="M46" s="45">
        <f t="shared" si="1"/>
        <v>-0.12121212121212122</v>
      </c>
      <c r="N46" s="43">
        <f t="shared" si="4"/>
        <v>-0.30952380952380953</v>
      </c>
      <c r="O46" s="59">
        <f t="shared" si="5"/>
        <v>0.16</v>
      </c>
      <c r="P46" s="72"/>
    </row>
    <row r="47" spans="1:16" x14ac:dyDescent="0.2">
      <c r="A47" s="22" t="s">
        <v>123</v>
      </c>
      <c r="B47" s="29">
        <v>28</v>
      </c>
      <c r="C47" s="29">
        <v>26</v>
      </c>
      <c r="D47" s="29">
        <v>27</v>
      </c>
      <c r="E47" s="29">
        <v>32</v>
      </c>
      <c r="F47" s="29">
        <v>28</v>
      </c>
      <c r="G47" s="29">
        <v>42</v>
      </c>
      <c r="H47" s="29">
        <v>57</v>
      </c>
      <c r="I47" s="29">
        <v>71</v>
      </c>
      <c r="J47" s="29">
        <v>58</v>
      </c>
      <c r="K47" s="29">
        <v>47</v>
      </c>
      <c r="L47" s="12">
        <f t="shared" si="3"/>
        <v>-11</v>
      </c>
      <c r="M47" s="14">
        <f t="shared" si="1"/>
        <v>-0.18965517241379309</v>
      </c>
      <c r="N47" s="10">
        <f t="shared" si="4"/>
        <v>0.11904761904761904</v>
      </c>
      <c r="O47" s="10">
        <f t="shared" si="5"/>
        <v>0.6785714285714286</v>
      </c>
    </row>
    <row r="48" spans="1:16" x14ac:dyDescent="0.2">
      <c r="A48" s="38" t="s">
        <v>54</v>
      </c>
      <c r="B48" s="46">
        <v>641</v>
      </c>
      <c r="C48" s="46">
        <v>580</v>
      </c>
      <c r="D48" s="46">
        <v>557</v>
      </c>
      <c r="E48" s="46">
        <v>551</v>
      </c>
      <c r="F48" s="46">
        <v>486</v>
      </c>
      <c r="G48" s="46">
        <v>469</v>
      </c>
      <c r="H48" s="46">
        <v>448</v>
      </c>
      <c r="I48" s="46">
        <v>456</v>
      </c>
      <c r="J48" s="46">
        <v>489</v>
      </c>
      <c r="K48" s="46">
        <v>508</v>
      </c>
      <c r="L48" s="44">
        <f t="shared" si="3"/>
        <v>19</v>
      </c>
      <c r="M48" s="45">
        <f t="shared" si="1"/>
        <v>3.8854805725971372E-2</v>
      </c>
      <c r="N48" s="43">
        <f t="shared" si="4"/>
        <v>8.3155650319829424E-2</v>
      </c>
      <c r="O48" s="59">
        <f t="shared" si="5"/>
        <v>-0.20748829953198128</v>
      </c>
      <c r="P48" s="72"/>
    </row>
    <row r="49" spans="1:16" x14ac:dyDescent="0.2">
      <c r="A49" s="22" t="s">
        <v>43</v>
      </c>
      <c r="B49" s="29">
        <v>203</v>
      </c>
      <c r="C49" s="29">
        <v>232</v>
      </c>
      <c r="D49" s="29">
        <v>237</v>
      </c>
      <c r="E49" s="29">
        <v>223</v>
      </c>
      <c r="F49" s="29">
        <v>176</v>
      </c>
      <c r="G49" s="29">
        <v>158</v>
      </c>
      <c r="H49" s="29">
        <v>163</v>
      </c>
      <c r="I49" s="29">
        <v>157</v>
      </c>
      <c r="J49" s="29">
        <v>143</v>
      </c>
      <c r="K49" s="29">
        <v>136</v>
      </c>
      <c r="L49" s="12">
        <f t="shared" si="3"/>
        <v>-7</v>
      </c>
      <c r="M49" s="14">
        <f t="shared" si="1"/>
        <v>-4.8951048951048952E-2</v>
      </c>
      <c r="N49" s="10">
        <f t="shared" si="4"/>
        <v>-0.13924050632911392</v>
      </c>
      <c r="O49" s="10">
        <f t="shared" si="5"/>
        <v>-0.33004926108374383</v>
      </c>
    </row>
    <row r="50" spans="1:16" ht="12.6" customHeight="1" x14ac:dyDescent="0.2">
      <c r="A50" s="38" t="s">
        <v>151</v>
      </c>
      <c r="B50" s="46">
        <v>97</v>
      </c>
      <c r="C50" s="46">
        <v>140</v>
      </c>
      <c r="D50" s="46">
        <v>139</v>
      </c>
      <c r="E50" s="46">
        <v>110</v>
      </c>
      <c r="F50" s="46">
        <v>109</v>
      </c>
      <c r="G50" s="46">
        <v>106</v>
      </c>
      <c r="H50" s="46">
        <v>88</v>
      </c>
      <c r="I50" s="46">
        <v>84</v>
      </c>
      <c r="J50" s="46">
        <v>77</v>
      </c>
      <c r="K50" s="46">
        <v>68</v>
      </c>
      <c r="L50" s="44">
        <f t="shared" si="3"/>
        <v>-9</v>
      </c>
      <c r="M50" s="45">
        <f t="shared" si="1"/>
        <v>-0.11688311688311688</v>
      </c>
      <c r="N50" s="59">
        <f t="shared" si="4"/>
        <v>-0.35849056603773582</v>
      </c>
      <c r="O50" s="59">
        <f t="shared" si="5"/>
        <v>-0.29896907216494845</v>
      </c>
      <c r="P50" s="72"/>
    </row>
    <row r="51" spans="1:16" x14ac:dyDescent="0.2">
      <c r="A51" s="22" t="s">
        <v>131</v>
      </c>
      <c r="B51" s="29">
        <v>56</v>
      </c>
      <c r="C51" s="29">
        <v>50</v>
      </c>
      <c r="D51" s="29">
        <v>20</v>
      </c>
      <c r="E51" s="29">
        <v>71</v>
      </c>
      <c r="F51" s="29">
        <v>88</v>
      </c>
      <c r="G51" s="29">
        <v>136</v>
      </c>
      <c r="H51" s="29">
        <v>173</v>
      </c>
      <c r="I51" s="29">
        <v>147</v>
      </c>
      <c r="J51" s="29">
        <v>177</v>
      </c>
      <c r="K51" s="29">
        <v>233</v>
      </c>
      <c r="L51" s="12">
        <f t="shared" si="3"/>
        <v>56</v>
      </c>
      <c r="M51" s="14">
        <f t="shared" si="1"/>
        <v>0.31638418079096048</v>
      </c>
      <c r="N51" s="10">
        <f t="shared" si="4"/>
        <v>0.71323529411764708</v>
      </c>
      <c r="O51" s="10">
        <f t="shared" si="5"/>
        <v>3.1607142857142856</v>
      </c>
    </row>
    <row r="52" spans="1:16" x14ac:dyDescent="0.2">
      <c r="A52" s="38" t="s">
        <v>132</v>
      </c>
      <c r="B52" s="46">
        <v>369</v>
      </c>
      <c r="C52" s="46">
        <v>392</v>
      </c>
      <c r="D52" s="46">
        <v>408</v>
      </c>
      <c r="E52" s="46">
        <v>445</v>
      </c>
      <c r="F52" s="46">
        <v>484</v>
      </c>
      <c r="G52" s="46">
        <v>930</v>
      </c>
      <c r="H52" s="46">
        <v>1147</v>
      </c>
      <c r="I52" s="46">
        <v>775</v>
      </c>
      <c r="J52" s="46">
        <v>457</v>
      </c>
      <c r="K52" s="39">
        <v>404</v>
      </c>
      <c r="L52" s="44">
        <f t="shared" si="3"/>
        <v>-53</v>
      </c>
      <c r="M52" s="45">
        <f t="shared" si="1"/>
        <v>-0.11597374179431072</v>
      </c>
      <c r="N52" s="43">
        <f t="shared" si="4"/>
        <v>-0.56559139784946233</v>
      </c>
      <c r="O52" s="59">
        <f t="shared" si="5"/>
        <v>9.4850948509485097E-2</v>
      </c>
      <c r="P52" s="72"/>
    </row>
    <row r="53" spans="1:16" x14ac:dyDescent="0.2">
      <c r="A53" s="22" t="s">
        <v>134</v>
      </c>
      <c r="B53" s="29">
        <v>0</v>
      </c>
      <c r="C53" s="29">
        <v>0</v>
      </c>
      <c r="D53" s="29">
        <v>0</v>
      </c>
      <c r="E53" s="29">
        <v>0</v>
      </c>
      <c r="F53" s="29">
        <v>0</v>
      </c>
      <c r="G53" s="29">
        <v>70</v>
      </c>
      <c r="H53" s="29">
        <v>212</v>
      </c>
      <c r="I53" s="29">
        <v>135</v>
      </c>
      <c r="J53" s="29">
        <v>65</v>
      </c>
      <c r="K53" s="29">
        <v>61</v>
      </c>
      <c r="L53" s="12">
        <f t="shared" si="3"/>
        <v>-4</v>
      </c>
      <c r="M53" s="14">
        <f t="shared" si="1"/>
        <v>-6.1538461538461542E-2</v>
      </c>
      <c r="N53" s="10">
        <f t="shared" si="4"/>
        <v>-0.12857142857142856</v>
      </c>
      <c r="O53" s="10" t="str">
        <f t="shared" si="5"/>
        <v>n/a</v>
      </c>
    </row>
    <row r="54" spans="1:16" x14ac:dyDescent="0.2">
      <c r="A54" s="47" t="s">
        <v>165</v>
      </c>
      <c r="B54" s="48">
        <v>0</v>
      </c>
      <c r="C54" s="48">
        <v>0</v>
      </c>
      <c r="D54" s="48">
        <v>0</v>
      </c>
      <c r="E54" s="48">
        <v>0</v>
      </c>
      <c r="F54" s="48">
        <v>0</v>
      </c>
      <c r="G54" s="48">
        <v>0</v>
      </c>
      <c r="H54" s="48">
        <v>2</v>
      </c>
      <c r="I54" s="48">
        <v>3</v>
      </c>
      <c r="J54" s="48">
        <v>8</v>
      </c>
      <c r="K54" s="48">
        <v>7</v>
      </c>
      <c r="L54" s="44">
        <f t="shared" si="3"/>
        <v>-1</v>
      </c>
      <c r="M54" s="45">
        <f t="shared" si="1"/>
        <v>-0.125</v>
      </c>
      <c r="N54" s="43" t="str">
        <f t="shared" si="4"/>
        <v>n/a</v>
      </c>
      <c r="O54" s="59" t="str">
        <f t="shared" si="5"/>
        <v>n/a</v>
      </c>
      <c r="P54" s="72"/>
    </row>
    <row r="55" spans="1:16" x14ac:dyDescent="0.2">
      <c r="A55" s="6" t="s">
        <v>22</v>
      </c>
      <c r="B55" s="5">
        <v>60</v>
      </c>
      <c r="C55" s="5">
        <v>37</v>
      </c>
      <c r="D55" s="5">
        <v>28</v>
      </c>
      <c r="E55" s="5">
        <v>26</v>
      </c>
      <c r="F55" s="5">
        <v>33</v>
      </c>
      <c r="G55" s="5">
        <v>27</v>
      </c>
      <c r="H55" s="5">
        <v>22</v>
      </c>
      <c r="I55" s="5">
        <v>14</v>
      </c>
      <c r="J55" s="5">
        <v>21</v>
      </c>
      <c r="K55" s="5">
        <v>14</v>
      </c>
      <c r="L55" s="12">
        <f t="shared" si="3"/>
        <v>-7</v>
      </c>
      <c r="M55" s="14">
        <f t="shared" si="1"/>
        <v>-0.33333333333333331</v>
      </c>
      <c r="N55" s="10">
        <f t="shared" si="4"/>
        <v>-0.48148148148148145</v>
      </c>
      <c r="O55" s="10">
        <f t="shared" si="5"/>
        <v>-0.76666666666666672</v>
      </c>
    </row>
    <row r="56" spans="1:16" x14ac:dyDescent="0.2">
      <c r="A56" s="6"/>
      <c r="B56" s="5"/>
      <c r="C56" s="5"/>
      <c r="D56" s="5"/>
      <c r="E56" s="5"/>
      <c r="F56" s="5"/>
      <c r="G56" s="5"/>
      <c r="H56" s="5"/>
      <c r="I56" s="5"/>
      <c r="J56" s="5"/>
      <c r="K56" s="5"/>
      <c r="L56" s="12"/>
      <c r="M56" s="14"/>
      <c r="N56" s="10"/>
      <c r="O56" s="10"/>
    </row>
    <row r="57" spans="1:16" x14ac:dyDescent="0.2">
      <c r="A57" s="4" t="s">
        <v>4</v>
      </c>
      <c r="B57" s="17">
        <v>586</v>
      </c>
      <c r="C57" s="17">
        <v>642</v>
      </c>
      <c r="D57" s="17">
        <v>734</v>
      </c>
      <c r="E57" s="17">
        <v>840</v>
      </c>
      <c r="F57" s="17">
        <v>839</v>
      </c>
      <c r="G57" s="17">
        <v>878</v>
      </c>
      <c r="H57" s="17">
        <v>933</v>
      </c>
      <c r="I57" s="17">
        <v>1010</v>
      </c>
      <c r="J57" s="17">
        <v>1023</v>
      </c>
      <c r="K57" s="17">
        <v>975</v>
      </c>
      <c r="L57" s="18">
        <f>K57-J57</f>
        <v>-48</v>
      </c>
      <c r="M57" s="19">
        <f t="shared" si="1"/>
        <v>-4.6920821114369501E-2</v>
      </c>
      <c r="N57" s="20">
        <f t="shared" si="4"/>
        <v>0.11047835990888383</v>
      </c>
      <c r="O57" s="20">
        <f t="shared" si="5"/>
        <v>0.66382252559726962</v>
      </c>
    </row>
    <row r="58" spans="1:16" x14ac:dyDescent="0.2">
      <c r="A58" s="38" t="s">
        <v>80</v>
      </c>
      <c r="B58" s="46">
        <v>223</v>
      </c>
      <c r="C58" s="46">
        <v>207</v>
      </c>
      <c r="D58" s="46">
        <v>182</v>
      </c>
      <c r="E58" s="46">
        <v>181</v>
      </c>
      <c r="F58" s="46">
        <v>159</v>
      </c>
      <c r="G58" s="46">
        <v>172</v>
      </c>
      <c r="H58" s="46">
        <v>178</v>
      </c>
      <c r="I58" s="46">
        <v>199</v>
      </c>
      <c r="J58" s="46">
        <v>205</v>
      </c>
      <c r="K58" s="46">
        <v>180</v>
      </c>
      <c r="L58" s="44">
        <f t="shared" si="3"/>
        <v>-25</v>
      </c>
      <c r="M58" s="45">
        <f t="shared" si="1"/>
        <v>-0.12195121951219512</v>
      </c>
      <c r="N58" s="43">
        <f t="shared" si="4"/>
        <v>4.6511627906976744E-2</v>
      </c>
      <c r="O58" s="59">
        <f t="shared" si="5"/>
        <v>-0.19282511210762332</v>
      </c>
      <c r="P58" s="72"/>
    </row>
    <row r="59" spans="1:16" x14ac:dyDescent="0.2">
      <c r="A59" s="22" t="s">
        <v>81</v>
      </c>
      <c r="B59" s="29">
        <v>11</v>
      </c>
      <c r="C59" s="29">
        <v>13</v>
      </c>
      <c r="D59" s="29">
        <v>11</v>
      </c>
      <c r="E59" s="29">
        <v>10</v>
      </c>
      <c r="F59" s="29">
        <v>15</v>
      </c>
      <c r="G59" s="29">
        <v>15</v>
      </c>
      <c r="H59" s="29">
        <v>9</v>
      </c>
      <c r="I59" s="29">
        <v>17</v>
      </c>
      <c r="J59" s="29">
        <v>20</v>
      </c>
      <c r="K59" s="29">
        <v>21</v>
      </c>
      <c r="L59" s="12">
        <f t="shared" si="3"/>
        <v>1</v>
      </c>
      <c r="M59" s="14">
        <f t="shared" si="1"/>
        <v>0.05</v>
      </c>
      <c r="N59" s="10">
        <f t="shared" si="4"/>
        <v>0.4</v>
      </c>
      <c r="O59" s="10">
        <f t="shared" si="5"/>
        <v>0.90909090909090906</v>
      </c>
    </row>
    <row r="60" spans="1:16" x14ac:dyDescent="0.2">
      <c r="A60" s="38" t="s">
        <v>82</v>
      </c>
      <c r="B60" s="46">
        <v>35</v>
      </c>
      <c r="C60" s="46">
        <v>34</v>
      </c>
      <c r="D60" s="46">
        <v>40</v>
      </c>
      <c r="E60" s="46">
        <v>51</v>
      </c>
      <c r="F60" s="46">
        <v>46</v>
      </c>
      <c r="G60" s="46">
        <v>41</v>
      </c>
      <c r="H60" s="46">
        <v>43</v>
      </c>
      <c r="I60" s="46">
        <v>45</v>
      </c>
      <c r="J60" s="46">
        <v>42</v>
      </c>
      <c r="K60" s="46">
        <v>47</v>
      </c>
      <c r="L60" s="44">
        <f t="shared" si="3"/>
        <v>5</v>
      </c>
      <c r="M60" s="45">
        <f t="shared" si="1"/>
        <v>0.11904761904761904</v>
      </c>
      <c r="N60" s="43">
        <f t="shared" si="4"/>
        <v>0.14634146341463414</v>
      </c>
      <c r="O60" s="59">
        <f t="shared" si="5"/>
        <v>0.34285714285714286</v>
      </c>
      <c r="P60" s="72"/>
    </row>
    <row r="61" spans="1:16" x14ac:dyDescent="0.2">
      <c r="A61" s="22" t="s">
        <v>83</v>
      </c>
      <c r="B61" s="29">
        <v>5</v>
      </c>
      <c r="C61" s="29">
        <v>5</v>
      </c>
      <c r="D61" s="29">
        <v>8</v>
      </c>
      <c r="E61" s="29">
        <v>4</v>
      </c>
      <c r="F61" s="29">
        <v>3</v>
      </c>
      <c r="G61" s="29">
        <v>1</v>
      </c>
      <c r="H61" s="29">
        <v>2</v>
      </c>
      <c r="I61" s="29">
        <v>3</v>
      </c>
      <c r="J61" s="29">
        <v>6</v>
      </c>
      <c r="K61" s="29">
        <v>10</v>
      </c>
      <c r="L61" s="12">
        <f t="shared" si="3"/>
        <v>4</v>
      </c>
      <c r="M61" s="14">
        <f t="shared" si="1"/>
        <v>0.66666666666666663</v>
      </c>
      <c r="N61" s="10">
        <f t="shared" si="4"/>
        <v>9</v>
      </c>
      <c r="O61" s="10">
        <f t="shared" si="5"/>
        <v>1</v>
      </c>
    </row>
    <row r="62" spans="1:16" x14ac:dyDescent="0.2">
      <c r="A62" s="38" t="s">
        <v>84</v>
      </c>
      <c r="B62" s="46">
        <v>75</v>
      </c>
      <c r="C62" s="46">
        <v>80</v>
      </c>
      <c r="D62" s="46">
        <v>86</v>
      </c>
      <c r="E62" s="46">
        <v>90</v>
      </c>
      <c r="F62" s="46">
        <v>80</v>
      </c>
      <c r="G62" s="46">
        <v>88</v>
      </c>
      <c r="H62" s="46">
        <v>76</v>
      </c>
      <c r="I62" s="46">
        <v>82</v>
      </c>
      <c r="J62" s="46">
        <v>70</v>
      </c>
      <c r="K62" s="46">
        <v>83</v>
      </c>
      <c r="L62" s="44">
        <f t="shared" si="3"/>
        <v>13</v>
      </c>
      <c r="M62" s="45">
        <f t="shared" si="1"/>
        <v>0.18571428571428572</v>
      </c>
      <c r="N62" s="43">
        <f t="shared" si="4"/>
        <v>-5.6818181818181816E-2</v>
      </c>
      <c r="O62" s="59">
        <f t="shared" si="5"/>
        <v>0.10666666666666667</v>
      </c>
      <c r="P62" s="72"/>
    </row>
    <row r="63" spans="1:16" ht="12.6" customHeight="1" x14ac:dyDescent="0.2">
      <c r="A63" s="22" t="s">
        <v>163</v>
      </c>
      <c r="B63" s="29">
        <v>8</v>
      </c>
      <c r="C63" s="29">
        <v>6</v>
      </c>
      <c r="D63" s="29">
        <v>2</v>
      </c>
      <c r="E63" s="29">
        <v>1</v>
      </c>
      <c r="F63" s="29">
        <v>1</v>
      </c>
      <c r="G63" s="29">
        <v>2</v>
      </c>
      <c r="H63" s="29">
        <v>8</v>
      </c>
      <c r="I63" s="29">
        <v>8</v>
      </c>
      <c r="J63" s="29">
        <v>10</v>
      </c>
      <c r="K63" s="29">
        <v>8</v>
      </c>
      <c r="L63" s="12">
        <f t="shared" si="3"/>
        <v>-2</v>
      </c>
      <c r="M63" s="14">
        <f t="shared" si="1"/>
        <v>-0.2</v>
      </c>
      <c r="N63" s="10">
        <f t="shared" si="4"/>
        <v>3</v>
      </c>
      <c r="O63" s="10">
        <f t="shared" si="5"/>
        <v>0</v>
      </c>
    </row>
    <row r="64" spans="1:16" x14ac:dyDescent="0.2">
      <c r="A64" s="38" t="s">
        <v>85</v>
      </c>
      <c r="B64" s="46">
        <v>89</v>
      </c>
      <c r="C64" s="46">
        <v>83</v>
      </c>
      <c r="D64" s="46">
        <v>89</v>
      </c>
      <c r="E64" s="46">
        <v>97</v>
      </c>
      <c r="F64" s="46">
        <v>98</v>
      </c>
      <c r="G64" s="46">
        <v>98</v>
      </c>
      <c r="H64" s="46">
        <v>93</v>
      </c>
      <c r="I64" s="46">
        <v>91</v>
      </c>
      <c r="J64" s="46">
        <v>81</v>
      </c>
      <c r="K64" s="46">
        <v>72</v>
      </c>
      <c r="L64" s="44">
        <f t="shared" si="3"/>
        <v>-9</v>
      </c>
      <c r="M64" s="45">
        <f t="shared" si="1"/>
        <v>-0.1111111111111111</v>
      </c>
      <c r="N64" s="43">
        <f t="shared" si="4"/>
        <v>-0.26530612244897961</v>
      </c>
      <c r="O64" s="59">
        <f t="shared" si="5"/>
        <v>-0.19101123595505617</v>
      </c>
      <c r="P64" s="72"/>
    </row>
    <row r="65" spans="1:16" x14ac:dyDescent="0.2">
      <c r="A65" s="22" t="s">
        <v>55</v>
      </c>
      <c r="B65" s="29">
        <v>18</v>
      </c>
      <c r="C65" s="29">
        <v>23</v>
      </c>
      <c r="D65" s="29">
        <v>15</v>
      </c>
      <c r="E65" s="29">
        <v>16</v>
      </c>
      <c r="F65" s="29">
        <v>8</v>
      </c>
      <c r="G65" s="29">
        <v>10</v>
      </c>
      <c r="H65" s="29">
        <v>15</v>
      </c>
      <c r="I65" s="29">
        <v>18</v>
      </c>
      <c r="J65" s="29">
        <v>25</v>
      </c>
      <c r="K65" s="29">
        <v>21</v>
      </c>
      <c r="L65" s="12">
        <f t="shared" si="3"/>
        <v>-4</v>
      </c>
      <c r="M65" s="14">
        <f t="shared" si="1"/>
        <v>-0.16</v>
      </c>
      <c r="N65" s="10">
        <f t="shared" si="4"/>
        <v>1.1000000000000001</v>
      </c>
      <c r="O65" s="10">
        <f t="shared" si="5"/>
        <v>0.16666666666666666</v>
      </c>
    </row>
    <row r="66" spans="1:16" x14ac:dyDescent="0.2">
      <c r="A66" s="38" t="s">
        <v>56</v>
      </c>
      <c r="B66" s="46">
        <v>121</v>
      </c>
      <c r="C66" s="46">
        <v>113</v>
      </c>
      <c r="D66" s="46">
        <v>113</v>
      </c>
      <c r="E66" s="46">
        <v>115</v>
      </c>
      <c r="F66" s="46">
        <v>112</v>
      </c>
      <c r="G66" s="46">
        <v>103</v>
      </c>
      <c r="H66" s="46">
        <v>107</v>
      </c>
      <c r="I66" s="46">
        <v>105</v>
      </c>
      <c r="J66" s="46">
        <v>98</v>
      </c>
      <c r="K66" s="46">
        <v>87</v>
      </c>
      <c r="L66" s="44">
        <f t="shared" si="3"/>
        <v>-11</v>
      </c>
      <c r="M66" s="45">
        <f t="shared" si="1"/>
        <v>-0.11224489795918367</v>
      </c>
      <c r="N66" s="43">
        <f t="shared" si="4"/>
        <v>-0.1553398058252427</v>
      </c>
      <c r="O66" s="59">
        <f t="shared" si="5"/>
        <v>-0.28099173553719009</v>
      </c>
      <c r="P66" s="72"/>
    </row>
    <row r="67" spans="1:16" x14ac:dyDescent="0.2">
      <c r="A67" s="22" t="s">
        <v>120</v>
      </c>
      <c r="B67" s="29">
        <v>0</v>
      </c>
      <c r="C67" s="29">
        <v>75</v>
      </c>
      <c r="D67" s="29">
        <v>184</v>
      </c>
      <c r="E67" s="29">
        <v>265</v>
      </c>
      <c r="F67" s="29">
        <v>290</v>
      </c>
      <c r="G67" s="29">
        <v>330</v>
      </c>
      <c r="H67" s="29">
        <v>380</v>
      </c>
      <c r="I67" s="29">
        <v>415</v>
      </c>
      <c r="J67" s="29">
        <v>435</v>
      </c>
      <c r="K67" s="29">
        <v>412</v>
      </c>
      <c r="L67" s="12">
        <f t="shared" si="3"/>
        <v>-23</v>
      </c>
      <c r="M67" s="14">
        <f t="shared" si="1"/>
        <v>-5.2873563218390804E-2</v>
      </c>
      <c r="N67" s="10">
        <f t="shared" si="4"/>
        <v>0.24848484848484848</v>
      </c>
      <c r="O67" s="10" t="str">
        <f t="shared" si="5"/>
        <v>n/a</v>
      </c>
    </row>
    <row r="68" spans="1:16" x14ac:dyDescent="0.2">
      <c r="A68" s="38" t="s">
        <v>147</v>
      </c>
      <c r="B68" s="46">
        <v>0</v>
      </c>
      <c r="C68" s="46">
        <v>0</v>
      </c>
      <c r="D68" s="46">
        <v>1</v>
      </c>
      <c r="E68" s="46">
        <v>8</v>
      </c>
      <c r="F68" s="46">
        <v>23</v>
      </c>
      <c r="G68" s="46">
        <v>16</v>
      </c>
      <c r="H68" s="46">
        <v>20</v>
      </c>
      <c r="I68" s="46">
        <v>23</v>
      </c>
      <c r="J68" s="46">
        <v>29</v>
      </c>
      <c r="K68" s="46">
        <v>32</v>
      </c>
      <c r="L68" s="44">
        <f t="shared" si="3"/>
        <v>3</v>
      </c>
      <c r="M68" s="45">
        <f t="shared" si="1"/>
        <v>0.10344827586206896</v>
      </c>
      <c r="N68" s="43">
        <f t="shared" si="4"/>
        <v>1</v>
      </c>
      <c r="O68" s="59" t="str">
        <f t="shared" si="5"/>
        <v>n/a</v>
      </c>
      <c r="P68" s="72"/>
    </row>
    <row r="69" spans="1:16" x14ac:dyDescent="0.2">
      <c r="A69" s="6" t="s">
        <v>86</v>
      </c>
      <c r="B69" s="5">
        <v>1</v>
      </c>
      <c r="C69" s="5">
        <v>3</v>
      </c>
      <c r="D69" s="5">
        <v>3</v>
      </c>
      <c r="E69" s="5">
        <v>2</v>
      </c>
      <c r="F69" s="5">
        <v>4</v>
      </c>
      <c r="G69" s="5">
        <v>2</v>
      </c>
      <c r="H69" s="5">
        <v>2</v>
      </c>
      <c r="I69" s="5">
        <v>4</v>
      </c>
      <c r="J69" s="5">
        <v>2</v>
      </c>
      <c r="K69" s="5">
        <v>2</v>
      </c>
      <c r="L69" s="12">
        <f t="shared" si="3"/>
        <v>0</v>
      </c>
      <c r="M69" s="14">
        <f t="shared" si="1"/>
        <v>0</v>
      </c>
      <c r="N69" s="10">
        <f t="shared" si="4"/>
        <v>0</v>
      </c>
      <c r="O69" s="10">
        <f t="shared" si="5"/>
        <v>1</v>
      </c>
    </row>
    <row r="70" spans="1:16" x14ac:dyDescent="0.2">
      <c r="A70" s="6"/>
      <c r="B70" s="5"/>
      <c r="C70" s="5"/>
      <c r="D70" s="5"/>
      <c r="E70" s="5"/>
      <c r="F70" s="5"/>
      <c r="G70" s="5"/>
      <c r="H70" s="5"/>
      <c r="I70" s="5"/>
      <c r="J70" s="5"/>
      <c r="K70" s="5"/>
      <c r="L70" s="12"/>
      <c r="M70" s="14"/>
      <c r="N70" s="10"/>
      <c r="O70" s="10"/>
    </row>
    <row r="71" spans="1:16" x14ac:dyDescent="0.2">
      <c r="A71" s="4" t="s">
        <v>5</v>
      </c>
      <c r="B71" s="17">
        <v>1918</v>
      </c>
      <c r="C71" s="17">
        <v>1943</v>
      </c>
      <c r="D71" s="17">
        <v>1879</v>
      </c>
      <c r="E71" s="17">
        <v>1780</v>
      </c>
      <c r="F71" s="17">
        <v>1803</v>
      </c>
      <c r="G71" s="17">
        <v>1745</v>
      </c>
      <c r="H71" s="17">
        <v>1635</v>
      </c>
      <c r="I71" s="17">
        <v>1675</v>
      </c>
      <c r="J71" s="17">
        <v>1756</v>
      </c>
      <c r="K71" s="17">
        <v>1806</v>
      </c>
      <c r="L71" s="18">
        <f>K71-J71</f>
        <v>50</v>
      </c>
      <c r="M71" s="19">
        <f t="shared" ref="M71:M132" si="7">IFERROR((K71-J71)/J71,"n/a")</f>
        <v>2.847380410022779E-2</v>
      </c>
      <c r="N71" s="20">
        <f t="shared" si="4"/>
        <v>3.4957020057306588E-2</v>
      </c>
      <c r="O71" s="20">
        <f t="shared" si="5"/>
        <v>-5.8394160583941604E-2</v>
      </c>
    </row>
    <row r="72" spans="1:16" x14ac:dyDescent="0.2">
      <c r="A72" s="38" t="s">
        <v>79</v>
      </c>
      <c r="B72" s="46">
        <v>177</v>
      </c>
      <c r="C72" s="46">
        <v>181</v>
      </c>
      <c r="D72" s="46">
        <v>169</v>
      </c>
      <c r="E72" s="46">
        <v>174</v>
      </c>
      <c r="F72" s="46">
        <v>176</v>
      </c>
      <c r="G72" s="46">
        <v>166</v>
      </c>
      <c r="H72" s="46">
        <v>134</v>
      </c>
      <c r="I72" s="46">
        <v>120</v>
      </c>
      <c r="J72" s="46">
        <v>132</v>
      </c>
      <c r="K72" s="46">
        <v>118</v>
      </c>
      <c r="L72" s="44">
        <f t="shared" si="3"/>
        <v>-14</v>
      </c>
      <c r="M72" s="45">
        <f t="shared" si="7"/>
        <v>-0.10606060606060606</v>
      </c>
      <c r="N72" s="43">
        <f t="shared" si="4"/>
        <v>-0.28915662650602408</v>
      </c>
      <c r="O72" s="59">
        <f t="shared" si="5"/>
        <v>-0.33333333333333331</v>
      </c>
      <c r="P72" s="72"/>
    </row>
    <row r="73" spans="1:16" x14ac:dyDescent="0.2">
      <c r="A73" s="22" t="s">
        <v>57</v>
      </c>
      <c r="B73" s="29">
        <v>19</v>
      </c>
      <c r="C73" s="29">
        <v>20</v>
      </c>
      <c r="D73" s="29">
        <v>22</v>
      </c>
      <c r="E73" s="29">
        <v>22</v>
      </c>
      <c r="F73" s="29">
        <v>24</v>
      </c>
      <c r="G73" s="29">
        <v>23</v>
      </c>
      <c r="H73" s="29">
        <v>21</v>
      </c>
      <c r="I73" s="29">
        <v>17</v>
      </c>
      <c r="J73" s="29">
        <v>21</v>
      </c>
      <c r="K73" s="29">
        <v>21</v>
      </c>
      <c r="L73" s="12">
        <f t="shared" si="3"/>
        <v>0</v>
      </c>
      <c r="M73" s="14">
        <f t="shared" si="7"/>
        <v>0</v>
      </c>
      <c r="N73" s="10">
        <f t="shared" si="4"/>
        <v>-8.6956521739130432E-2</v>
      </c>
      <c r="O73" s="10">
        <f t="shared" si="5"/>
        <v>0.10526315789473684</v>
      </c>
    </row>
    <row r="74" spans="1:16" ht="12.6" customHeight="1" x14ac:dyDescent="0.2">
      <c r="A74" s="38" t="s">
        <v>23</v>
      </c>
      <c r="B74" s="46">
        <v>114</v>
      </c>
      <c r="C74" s="46">
        <v>120</v>
      </c>
      <c r="D74" s="46">
        <v>143</v>
      </c>
      <c r="E74" s="46">
        <v>136</v>
      </c>
      <c r="F74" s="46">
        <v>129</v>
      </c>
      <c r="G74" s="46">
        <v>124</v>
      </c>
      <c r="H74" s="46">
        <v>112</v>
      </c>
      <c r="I74" s="46">
        <v>122</v>
      </c>
      <c r="J74" s="46">
        <v>142</v>
      </c>
      <c r="K74" s="46">
        <v>152</v>
      </c>
      <c r="L74" s="44">
        <f t="shared" ref="L74:L136" si="8">K74-J74</f>
        <v>10</v>
      </c>
      <c r="M74" s="45">
        <f t="shared" si="7"/>
        <v>7.0422535211267609E-2</v>
      </c>
      <c r="N74" s="59">
        <f t="shared" si="4"/>
        <v>0.22580645161290322</v>
      </c>
      <c r="O74" s="59">
        <f t="shared" si="5"/>
        <v>0.33333333333333331</v>
      </c>
      <c r="P74" s="72"/>
    </row>
    <row r="75" spans="1:16" x14ac:dyDescent="0.2">
      <c r="A75" s="22" t="s">
        <v>145</v>
      </c>
      <c r="B75" s="29">
        <v>131</v>
      </c>
      <c r="C75" s="29">
        <v>132</v>
      </c>
      <c r="D75" s="29">
        <v>160</v>
      </c>
      <c r="E75" s="29">
        <v>153</v>
      </c>
      <c r="F75" s="29">
        <v>146</v>
      </c>
      <c r="G75" s="29">
        <v>150</v>
      </c>
      <c r="H75" s="29">
        <v>159</v>
      </c>
      <c r="I75" s="29">
        <v>144</v>
      </c>
      <c r="J75" s="29">
        <v>149</v>
      </c>
      <c r="K75" s="29">
        <v>195</v>
      </c>
      <c r="L75" s="12">
        <f t="shared" si="8"/>
        <v>46</v>
      </c>
      <c r="M75" s="14">
        <f t="shared" si="7"/>
        <v>0.3087248322147651</v>
      </c>
      <c r="N75" s="10">
        <f t="shared" ref="N75:N137" si="9">IFERROR((K75-G75)/G75,"n/a")</f>
        <v>0.3</v>
      </c>
      <c r="O75" s="10">
        <f t="shared" ref="O75:O137" si="10">IFERROR((K75-B75)/B75,"n/a")</f>
        <v>0.48854961832061067</v>
      </c>
    </row>
    <row r="76" spans="1:16" x14ac:dyDescent="0.2">
      <c r="A76" s="38" t="s">
        <v>133</v>
      </c>
      <c r="B76" s="46">
        <v>97</v>
      </c>
      <c r="C76" s="46">
        <v>92</v>
      </c>
      <c r="D76" s="46">
        <v>98</v>
      </c>
      <c r="E76" s="46">
        <v>109</v>
      </c>
      <c r="F76" s="46">
        <v>129</v>
      </c>
      <c r="G76" s="46">
        <v>127</v>
      </c>
      <c r="H76" s="46">
        <v>133</v>
      </c>
      <c r="I76" s="46">
        <v>113</v>
      </c>
      <c r="J76" s="46">
        <v>112</v>
      </c>
      <c r="K76" s="46">
        <v>115</v>
      </c>
      <c r="L76" s="44">
        <f t="shared" si="8"/>
        <v>3</v>
      </c>
      <c r="M76" s="45">
        <f t="shared" si="7"/>
        <v>2.6785714285714284E-2</v>
      </c>
      <c r="N76" s="43">
        <f t="shared" si="9"/>
        <v>-9.4488188976377951E-2</v>
      </c>
      <c r="O76" s="59">
        <f t="shared" si="10"/>
        <v>0.18556701030927836</v>
      </c>
      <c r="P76" s="72"/>
    </row>
    <row r="77" spans="1:16" x14ac:dyDescent="0.2">
      <c r="A77" s="22" t="s">
        <v>1</v>
      </c>
      <c r="B77" s="29">
        <v>43</v>
      </c>
      <c r="C77" s="29">
        <v>45</v>
      </c>
      <c r="D77" s="29">
        <v>45</v>
      </c>
      <c r="E77" s="29">
        <v>30</v>
      </c>
      <c r="F77" s="29">
        <v>35</v>
      </c>
      <c r="G77" s="29">
        <v>33</v>
      </c>
      <c r="H77" s="29">
        <v>26</v>
      </c>
      <c r="I77" s="29">
        <v>21</v>
      </c>
      <c r="J77" s="29">
        <v>18</v>
      </c>
      <c r="K77" s="29">
        <v>15</v>
      </c>
      <c r="L77" s="12">
        <f t="shared" si="8"/>
        <v>-3</v>
      </c>
      <c r="M77" s="14">
        <f t="shared" si="7"/>
        <v>-0.16666666666666666</v>
      </c>
      <c r="N77" s="10">
        <f t="shared" si="9"/>
        <v>-0.54545454545454541</v>
      </c>
      <c r="O77" s="10">
        <f t="shared" si="10"/>
        <v>-0.65116279069767447</v>
      </c>
    </row>
    <row r="78" spans="1:16" x14ac:dyDescent="0.2">
      <c r="A78" s="38" t="s">
        <v>144</v>
      </c>
      <c r="B78" s="46">
        <v>506</v>
      </c>
      <c r="C78" s="46">
        <v>542</v>
      </c>
      <c r="D78" s="46">
        <v>523</v>
      </c>
      <c r="E78" s="46">
        <v>478</v>
      </c>
      <c r="F78" s="46">
        <v>492</v>
      </c>
      <c r="G78" s="46">
        <v>478</v>
      </c>
      <c r="H78" s="46">
        <v>404</v>
      </c>
      <c r="I78" s="46">
        <v>465</v>
      </c>
      <c r="J78" s="46">
        <v>483</v>
      </c>
      <c r="K78" s="46">
        <v>438</v>
      </c>
      <c r="L78" s="44">
        <f t="shared" si="8"/>
        <v>-45</v>
      </c>
      <c r="M78" s="45">
        <f t="shared" si="7"/>
        <v>-9.3167701863354033E-2</v>
      </c>
      <c r="N78" s="43">
        <f t="shared" si="9"/>
        <v>-8.3682008368200833E-2</v>
      </c>
      <c r="O78" s="59">
        <f t="shared" si="10"/>
        <v>-0.13438735177865613</v>
      </c>
      <c r="P78" s="72"/>
    </row>
    <row r="79" spans="1:16" x14ac:dyDescent="0.2">
      <c r="A79" s="22" t="s">
        <v>135</v>
      </c>
      <c r="B79" s="29">
        <v>44</v>
      </c>
      <c r="C79" s="29">
        <v>44</v>
      </c>
      <c r="D79" s="29">
        <v>45</v>
      </c>
      <c r="E79" s="29">
        <v>44</v>
      </c>
      <c r="F79" s="29">
        <v>33</v>
      </c>
      <c r="G79" s="29">
        <v>30</v>
      </c>
      <c r="H79" s="29">
        <v>29</v>
      </c>
      <c r="I79" s="29">
        <v>32</v>
      </c>
      <c r="J79" s="29">
        <v>35</v>
      </c>
      <c r="K79" s="29">
        <v>42</v>
      </c>
      <c r="L79" s="12">
        <f t="shared" si="8"/>
        <v>7</v>
      </c>
      <c r="M79" s="14">
        <f t="shared" si="7"/>
        <v>0.2</v>
      </c>
      <c r="N79" s="10">
        <f t="shared" si="9"/>
        <v>0.4</v>
      </c>
      <c r="O79" s="10">
        <f t="shared" si="10"/>
        <v>-4.5454545454545456E-2</v>
      </c>
    </row>
    <row r="80" spans="1:16" x14ac:dyDescent="0.2">
      <c r="A80" s="38" t="s">
        <v>24</v>
      </c>
      <c r="B80" s="46">
        <v>496</v>
      </c>
      <c r="C80" s="46">
        <v>486</v>
      </c>
      <c r="D80" s="46">
        <v>408</v>
      </c>
      <c r="E80" s="46">
        <v>391</v>
      </c>
      <c r="F80" s="46">
        <v>398</v>
      </c>
      <c r="G80" s="46">
        <v>371</v>
      </c>
      <c r="H80" s="46">
        <v>355</v>
      </c>
      <c r="I80" s="46">
        <v>384</v>
      </c>
      <c r="J80" s="46">
        <v>408</v>
      </c>
      <c r="K80" s="46">
        <v>450</v>
      </c>
      <c r="L80" s="44">
        <f t="shared" si="8"/>
        <v>42</v>
      </c>
      <c r="M80" s="45">
        <f t="shared" si="7"/>
        <v>0.10294117647058823</v>
      </c>
      <c r="N80" s="43">
        <f t="shared" si="9"/>
        <v>0.21293800539083557</v>
      </c>
      <c r="O80" s="59">
        <f t="shared" si="10"/>
        <v>-9.2741935483870969E-2</v>
      </c>
      <c r="P80" s="72"/>
    </row>
    <row r="81" spans="1:16" x14ac:dyDescent="0.2">
      <c r="A81" s="22" t="s">
        <v>25</v>
      </c>
      <c r="B81" s="29">
        <v>142</v>
      </c>
      <c r="C81" s="29">
        <v>135</v>
      </c>
      <c r="D81" s="29">
        <v>125</v>
      </c>
      <c r="E81" s="29">
        <v>123</v>
      </c>
      <c r="F81" s="29">
        <v>126</v>
      </c>
      <c r="G81" s="29">
        <v>125</v>
      </c>
      <c r="H81" s="29">
        <v>136</v>
      </c>
      <c r="I81" s="29">
        <v>140</v>
      </c>
      <c r="J81" s="29">
        <v>134</v>
      </c>
      <c r="K81" s="29">
        <v>148</v>
      </c>
      <c r="L81" s="12">
        <f t="shared" si="8"/>
        <v>14</v>
      </c>
      <c r="M81" s="14">
        <f t="shared" si="7"/>
        <v>0.1044776119402985</v>
      </c>
      <c r="N81" s="10">
        <f t="shared" si="9"/>
        <v>0.184</v>
      </c>
      <c r="O81" s="10">
        <f t="shared" si="10"/>
        <v>4.2253521126760563E-2</v>
      </c>
    </row>
    <row r="82" spans="1:16" x14ac:dyDescent="0.2">
      <c r="A82" s="38" t="s">
        <v>148</v>
      </c>
      <c r="B82" s="46">
        <v>112</v>
      </c>
      <c r="C82" s="46">
        <v>105</v>
      </c>
      <c r="D82" s="46">
        <v>101</v>
      </c>
      <c r="E82" s="46">
        <v>99</v>
      </c>
      <c r="F82" s="46">
        <v>97</v>
      </c>
      <c r="G82" s="46">
        <v>98</v>
      </c>
      <c r="H82" s="46">
        <v>102</v>
      </c>
      <c r="I82" s="46">
        <v>97</v>
      </c>
      <c r="J82" s="46">
        <v>99</v>
      </c>
      <c r="K82" s="46">
        <v>95</v>
      </c>
      <c r="L82" s="44">
        <f t="shared" si="8"/>
        <v>-4</v>
      </c>
      <c r="M82" s="45">
        <f t="shared" si="7"/>
        <v>-4.0404040404040407E-2</v>
      </c>
      <c r="N82" s="43">
        <f t="shared" si="9"/>
        <v>-3.0612244897959183E-2</v>
      </c>
      <c r="O82" s="59">
        <f t="shared" si="10"/>
        <v>-0.15178571428571427</v>
      </c>
      <c r="P82" s="72"/>
    </row>
    <row r="83" spans="1:16" x14ac:dyDescent="0.2">
      <c r="A83" s="22" t="s">
        <v>93</v>
      </c>
      <c r="B83" s="29">
        <v>37</v>
      </c>
      <c r="C83" s="29">
        <v>41</v>
      </c>
      <c r="D83" s="29">
        <v>40</v>
      </c>
      <c r="E83" s="29">
        <v>21</v>
      </c>
      <c r="F83" s="29">
        <v>18</v>
      </c>
      <c r="G83" s="29">
        <v>20</v>
      </c>
      <c r="H83" s="29">
        <v>24</v>
      </c>
      <c r="I83" s="29">
        <v>20</v>
      </c>
      <c r="J83" s="29">
        <v>23</v>
      </c>
      <c r="K83" s="29">
        <v>17</v>
      </c>
      <c r="L83" s="12">
        <f t="shared" si="8"/>
        <v>-6</v>
      </c>
      <c r="M83" s="14">
        <f t="shared" si="7"/>
        <v>-0.2608695652173913</v>
      </c>
      <c r="N83" s="10">
        <f t="shared" si="9"/>
        <v>-0.15</v>
      </c>
      <c r="O83" s="10">
        <f t="shared" si="10"/>
        <v>-0.54054054054054057</v>
      </c>
    </row>
    <row r="84" spans="1:16" x14ac:dyDescent="0.2">
      <c r="A84" s="6"/>
      <c r="B84" s="5"/>
      <c r="C84" s="5"/>
      <c r="D84" s="5"/>
      <c r="E84" s="5"/>
      <c r="F84" s="24"/>
      <c r="G84" s="24"/>
      <c r="H84" s="24"/>
      <c r="I84" s="24"/>
      <c r="J84" s="24"/>
      <c r="K84" s="24"/>
      <c r="L84" s="12"/>
      <c r="M84" s="14"/>
      <c r="N84" s="10"/>
      <c r="O84" s="10"/>
    </row>
    <row r="85" spans="1:16" x14ac:dyDescent="0.2">
      <c r="A85" s="4" t="s">
        <v>6</v>
      </c>
      <c r="B85" s="17">
        <v>388</v>
      </c>
      <c r="C85" s="17">
        <v>380</v>
      </c>
      <c r="D85" s="17">
        <v>329</v>
      </c>
      <c r="E85" s="17">
        <v>294</v>
      </c>
      <c r="F85" s="17">
        <v>284</v>
      </c>
      <c r="G85" s="17">
        <v>285</v>
      </c>
      <c r="H85" s="17">
        <v>282</v>
      </c>
      <c r="I85" s="17">
        <v>304</v>
      </c>
      <c r="J85" s="17">
        <v>311</v>
      </c>
      <c r="K85" s="17">
        <v>282</v>
      </c>
      <c r="L85" s="18">
        <f>K85-J85</f>
        <v>-29</v>
      </c>
      <c r="M85" s="19">
        <f t="shared" si="7"/>
        <v>-9.3247588424437297E-2</v>
      </c>
      <c r="N85" s="20">
        <f t="shared" si="9"/>
        <v>-1.0526315789473684E-2</v>
      </c>
      <c r="O85" s="20">
        <f t="shared" si="10"/>
        <v>-0.27319587628865977</v>
      </c>
    </row>
    <row r="86" spans="1:16" ht="12.6" customHeight="1" x14ac:dyDescent="0.2">
      <c r="A86" s="38" t="s">
        <v>26</v>
      </c>
      <c r="B86" s="46">
        <v>86</v>
      </c>
      <c r="C86" s="46">
        <v>83</v>
      </c>
      <c r="D86" s="46">
        <v>71</v>
      </c>
      <c r="E86" s="46">
        <v>56</v>
      </c>
      <c r="F86" s="46">
        <v>78</v>
      </c>
      <c r="G86" s="46">
        <v>76</v>
      </c>
      <c r="H86" s="46">
        <v>87</v>
      </c>
      <c r="I86" s="46">
        <v>86</v>
      </c>
      <c r="J86" s="46">
        <v>91</v>
      </c>
      <c r="K86" s="46">
        <v>81</v>
      </c>
      <c r="L86" s="44">
        <f t="shared" si="8"/>
        <v>-10</v>
      </c>
      <c r="M86" s="45">
        <f t="shared" si="7"/>
        <v>-0.10989010989010989</v>
      </c>
      <c r="N86" s="59">
        <f t="shared" si="9"/>
        <v>6.5789473684210523E-2</v>
      </c>
      <c r="O86" s="59">
        <f t="shared" si="10"/>
        <v>-5.8139534883720929E-2</v>
      </c>
      <c r="P86" s="72"/>
    </row>
    <row r="87" spans="1:16" x14ac:dyDescent="0.2">
      <c r="A87" s="22" t="s">
        <v>58</v>
      </c>
      <c r="B87" s="29">
        <v>59</v>
      </c>
      <c r="C87" s="29">
        <v>66</v>
      </c>
      <c r="D87" s="29">
        <v>61</v>
      </c>
      <c r="E87" s="29">
        <v>71</v>
      </c>
      <c r="F87" s="29">
        <v>48</v>
      </c>
      <c r="G87" s="29">
        <v>54</v>
      </c>
      <c r="H87" s="29">
        <v>62</v>
      </c>
      <c r="I87" s="29">
        <v>77</v>
      </c>
      <c r="J87" s="29">
        <v>69</v>
      </c>
      <c r="K87" s="29">
        <v>60</v>
      </c>
      <c r="L87" s="12">
        <f t="shared" si="8"/>
        <v>-9</v>
      </c>
      <c r="M87" s="14">
        <f t="shared" si="7"/>
        <v>-0.13043478260869565</v>
      </c>
      <c r="N87" s="10">
        <f t="shared" si="9"/>
        <v>0.1111111111111111</v>
      </c>
      <c r="O87" s="10">
        <f t="shared" si="10"/>
        <v>1.6949152542372881E-2</v>
      </c>
    </row>
    <row r="88" spans="1:16" x14ac:dyDescent="0.2">
      <c r="A88" s="38" t="s">
        <v>127</v>
      </c>
      <c r="B88" s="46">
        <v>0</v>
      </c>
      <c r="C88" s="46">
        <v>0</v>
      </c>
      <c r="D88" s="46">
        <v>0</v>
      </c>
      <c r="E88" s="46">
        <v>0</v>
      </c>
      <c r="F88" s="46">
        <v>1</v>
      </c>
      <c r="G88" s="46">
        <v>5</v>
      </c>
      <c r="H88" s="46">
        <v>4</v>
      </c>
      <c r="I88" s="46">
        <v>13</v>
      </c>
      <c r="J88" s="46">
        <v>14</v>
      </c>
      <c r="K88" s="46">
        <v>10</v>
      </c>
      <c r="L88" s="44">
        <f t="shared" si="8"/>
        <v>-4</v>
      </c>
      <c r="M88" s="45">
        <f t="shared" si="7"/>
        <v>-0.2857142857142857</v>
      </c>
      <c r="N88" s="43">
        <f t="shared" si="9"/>
        <v>1</v>
      </c>
      <c r="O88" s="59" t="str">
        <f t="shared" si="10"/>
        <v>n/a</v>
      </c>
      <c r="P88" s="72"/>
    </row>
    <row r="89" spans="1:16" ht="22.5" x14ac:dyDescent="0.2">
      <c r="A89" s="77" t="s">
        <v>194</v>
      </c>
      <c r="B89" s="29">
        <v>35</v>
      </c>
      <c r="C89" s="29">
        <v>34</v>
      </c>
      <c r="D89" s="29">
        <v>23</v>
      </c>
      <c r="E89" s="29">
        <v>18</v>
      </c>
      <c r="F89" s="29">
        <v>15</v>
      </c>
      <c r="G89" s="29">
        <v>13</v>
      </c>
      <c r="H89" s="29">
        <v>8</v>
      </c>
      <c r="I89" s="29">
        <v>7</v>
      </c>
      <c r="J89" s="29">
        <v>4</v>
      </c>
      <c r="K89" s="29">
        <v>3</v>
      </c>
      <c r="L89" s="12">
        <f t="shared" si="8"/>
        <v>-1</v>
      </c>
      <c r="M89" s="14">
        <f t="shared" si="7"/>
        <v>-0.25</v>
      </c>
      <c r="N89" s="10">
        <f t="shared" si="9"/>
        <v>-0.76923076923076927</v>
      </c>
      <c r="O89" s="10">
        <f t="shared" si="10"/>
        <v>-0.91428571428571426</v>
      </c>
    </row>
    <row r="90" spans="1:16" x14ac:dyDescent="0.2">
      <c r="A90" s="38" t="s">
        <v>27</v>
      </c>
      <c r="B90" s="46">
        <v>83</v>
      </c>
      <c r="C90" s="46">
        <v>90</v>
      </c>
      <c r="D90" s="46">
        <v>83</v>
      </c>
      <c r="E90" s="46">
        <v>75</v>
      </c>
      <c r="F90" s="46">
        <v>66</v>
      </c>
      <c r="G90" s="46">
        <v>59</v>
      </c>
      <c r="H90" s="46">
        <v>66</v>
      </c>
      <c r="I90" s="46">
        <v>57</v>
      </c>
      <c r="J90" s="46">
        <v>61</v>
      </c>
      <c r="K90" s="46">
        <v>56</v>
      </c>
      <c r="L90" s="44">
        <f t="shared" si="8"/>
        <v>-5</v>
      </c>
      <c r="M90" s="45">
        <f t="shared" si="7"/>
        <v>-8.1967213114754092E-2</v>
      </c>
      <c r="N90" s="43">
        <f t="shared" si="9"/>
        <v>-5.0847457627118647E-2</v>
      </c>
      <c r="O90" s="59">
        <f t="shared" si="10"/>
        <v>-0.3253012048192771</v>
      </c>
      <c r="P90" s="72"/>
    </row>
    <row r="91" spans="1:16" x14ac:dyDescent="0.2">
      <c r="A91" s="22" t="s">
        <v>59</v>
      </c>
      <c r="B91" s="29">
        <v>30</v>
      </c>
      <c r="C91" s="29">
        <v>29</v>
      </c>
      <c r="D91" s="29">
        <v>20</v>
      </c>
      <c r="E91" s="29">
        <v>16</v>
      </c>
      <c r="F91" s="29">
        <v>14</v>
      </c>
      <c r="G91" s="29">
        <v>12</v>
      </c>
      <c r="H91" s="29">
        <v>17</v>
      </c>
      <c r="I91" s="29">
        <v>9</v>
      </c>
      <c r="J91" s="29">
        <v>11</v>
      </c>
      <c r="K91" s="29">
        <v>9</v>
      </c>
      <c r="L91" s="12">
        <f t="shared" si="8"/>
        <v>-2</v>
      </c>
      <c r="M91" s="14">
        <f t="shared" si="7"/>
        <v>-0.18181818181818182</v>
      </c>
      <c r="N91" s="10">
        <f t="shared" si="9"/>
        <v>-0.25</v>
      </c>
      <c r="O91" s="10">
        <f t="shared" si="10"/>
        <v>-0.7</v>
      </c>
    </row>
    <row r="92" spans="1:16" x14ac:dyDescent="0.2">
      <c r="A92" s="38" t="s">
        <v>60</v>
      </c>
      <c r="B92" s="46">
        <v>1</v>
      </c>
      <c r="C92" s="46">
        <v>1</v>
      </c>
      <c r="D92" s="46">
        <v>0</v>
      </c>
      <c r="E92" s="46">
        <v>0</v>
      </c>
      <c r="F92" s="46">
        <v>1</v>
      </c>
      <c r="G92" s="46">
        <v>0</v>
      </c>
      <c r="H92" s="46">
        <v>0</v>
      </c>
      <c r="I92" s="46">
        <v>0</v>
      </c>
      <c r="J92" s="46">
        <v>0</v>
      </c>
      <c r="K92" s="46">
        <v>1</v>
      </c>
      <c r="L92" s="44">
        <f t="shared" si="8"/>
        <v>1</v>
      </c>
      <c r="M92" s="45" t="str">
        <f t="shared" si="7"/>
        <v>n/a</v>
      </c>
      <c r="N92" s="43" t="str">
        <f t="shared" si="9"/>
        <v>n/a</v>
      </c>
      <c r="O92" s="59">
        <f t="shared" si="10"/>
        <v>0</v>
      </c>
      <c r="P92" s="72"/>
    </row>
    <row r="93" spans="1:16" x14ac:dyDescent="0.2">
      <c r="A93" s="22" t="s">
        <v>121</v>
      </c>
      <c r="B93" s="29">
        <v>7</v>
      </c>
      <c r="C93" s="29">
        <v>4</v>
      </c>
      <c r="D93" s="29">
        <v>6</v>
      </c>
      <c r="E93" s="29">
        <v>2</v>
      </c>
      <c r="F93" s="29">
        <v>1</v>
      </c>
      <c r="G93" s="29">
        <v>0</v>
      </c>
      <c r="H93" s="29">
        <v>1</v>
      </c>
      <c r="I93" s="29">
        <v>3</v>
      </c>
      <c r="J93" s="29">
        <v>1</v>
      </c>
      <c r="K93" s="29">
        <v>2</v>
      </c>
      <c r="L93" s="12">
        <f t="shared" si="8"/>
        <v>1</v>
      </c>
      <c r="M93" s="14">
        <f t="shared" si="7"/>
        <v>1</v>
      </c>
      <c r="N93" s="10" t="str">
        <f t="shared" si="9"/>
        <v>n/a</v>
      </c>
      <c r="O93" s="10">
        <f t="shared" si="10"/>
        <v>-0.7142857142857143</v>
      </c>
    </row>
    <row r="94" spans="1:16" ht="12.6" customHeight="1" x14ac:dyDescent="0.2">
      <c r="A94" s="38" t="s">
        <v>195</v>
      </c>
      <c r="B94" s="46">
        <v>44</v>
      </c>
      <c r="C94" s="46">
        <v>40</v>
      </c>
      <c r="D94" s="46">
        <v>43</v>
      </c>
      <c r="E94" s="46">
        <v>32</v>
      </c>
      <c r="F94" s="46">
        <v>39</v>
      </c>
      <c r="G94" s="46">
        <v>44</v>
      </c>
      <c r="H94" s="46">
        <v>27</v>
      </c>
      <c r="I94" s="46">
        <v>26</v>
      </c>
      <c r="J94" s="46">
        <v>30</v>
      </c>
      <c r="K94" s="46">
        <v>21</v>
      </c>
      <c r="L94" s="44">
        <f t="shared" si="8"/>
        <v>-9</v>
      </c>
      <c r="M94" s="45">
        <f t="shared" si="7"/>
        <v>-0.3</v>
      </c>
      <c r="N94" s="59">
        <f t="shared" si="9"/>
        <v>-0.52272727272727271</v>
      </c>
      <c r="O94" s="59">
        <f t="shared" si="10"/>
        <v>-0.52272727272727271</v>
      </c>
      <c r="P94" s="72"/>
    </row>
    <row r="95" spans="1:16" ht="12.6" customHeight="1" x14ac:dyDescent="0.2">
      <c r="A95" s="22" t="s">
        <v>149</v>
      </c>
      <c r="B95" s="29">
        <v>0</v>
      </c>
      <c r="C95" s="29">
        <v>0</v>
      </c>
      <c r="D95" s="29">
        <v>0</v>
      </c>
      <c r="E95" s="29">
        <v>0</v>
      </c>
      <c r="F95" s="29">
        <v>0</v>
      </c>
      <c r="G95" s="29">
        <v>0</v>
      </c>
      <c r="H95" s="29">
        <v>0</v>
      </c>
      <c r="I95" s="29">
        <v>15</v>
      </c>
      <c r="J95" s="29">
        <v>15</v>
      </c>
      <c r="K95" s="29">
        <v>16</v>
      </c>
      <c r="L95" s="12">
        <f t="shared" si="8"/>
        <v>1</v>
      </c>
      <c r="M95" s="14">
        <f t="shared" si="7"/>
        <v>6.6666666666666666E-2</v>
      </c>
      <c r="N95" s="10" t="str">
        <f t="shared" si="9"/>
        <v>n/a</v>
      </c>
      <c r="O95" s="10" t="str">
        <f t="shared" si="10"/>
        <v>n/a</v>
      </c>
    </row>
    <row r="96" spans="1:16" x14ac:dyDescent="0.2">
      <c r="A96" s="38" t="s">
        <v>28</v>
      </c>
      <c r="B96" s="46">
        <v>20</v>
      </c>
      <c r="C96" s="46">
        <v>17</v>
      </c>
      <c r="D96" s="46">
        <v>14</v>
      </c>
      <c r="E96" s="46">
        <v>11</v>
      </c>
      <c r="F96" s="46">
        <v>9</v>
      </c>
      <c r="G96" s="46">
        <v>12</v>
      </c>
      <c r="H96" s="46">
        <v>7</v>
      </c>
      <c r="I96" s="46">
        <v>10</v>
      </c>
      <c r="J96" s="46">
        <v>14</v>
      </c>
      <c r="K96" s="46">
        <v>22</v>
      </c>
      <c r="L96" s="44">
        <f t="shared" si="8"/>
        <v>8</v>
      </c>
      <c r="M96" s="45">
        <f t="shared" si="7"/>
        <v>0.5714285714285714</v>
      </c>
      <c r="N96" s="43">
        <f t="shared" si="9"/>
        <v>0.83333333333333337</v>
      </c>
      <c r="O96" s="59">
        <f t="shared" si="10"/>
        <v>0.1</v>
      </c>
      <c r="P96" s="72"/>
    </row>
    <row r="97" spans="1:16" x14ac:dyDescent="0.2">
      <c r="A97" s="6" t="s">
        <v>98</v>
      </c>
      <c r="B97" s="5">
        <v>23</v>
      </c>
      <c r="C97" s="5">
        <v>16</v>
      </c>
      <c r="D97" s="5">
        <v>8</v>
      </c>
      <c r="E97" s="5">
        <v>13</v>
      </c>
      <c r="F97" s="5">
        <v>12</v>
      </c>
      <c r="G97" s="5">
        <v>10</v>
      </c>
      <c r="H97" s="5">
        <v>3</v>
      </c>
      <c r="I97" s="5">
        <v>1</v>
      </c>
      <c r="J97" s="5">
        <v>1</v>
      </c>
      <c r="K97" s="5">
        <v>1</v>
      </c>
      <c r="L97" s="12">
        <f t="shared" si="8"/>
        <v>0</v>
      </c>
      <c r="M97" s="14">
        <f t="shared" si="7"/>
        <v>0</v>
      </c>
      <c r="N97" s="10">
        <f t="shared" si="9"/>
        <v>-0.9</v>
      </c>
      <c r="O97" s="10">
        <f t="shared" si="10"/>
        <v>-0.95652173913043481</v>
      </c>
    </row>
    <row r="98" spans="1:16" x14ac:dyDescent="0.2">
      <c r="A98" s="6"/>
      <c r="B98" s="5"/>
      <c r="C98" s="5"/>
      <c r="D98" s="5"/>
      <c r="E98" s="5"/>
      <c r="F98" s="5"/>
      <c r="G98" s="5"/>
      <c r="H98" s="5"/>
      <c r="I98" s="5"/>
      <c r="J98" s="5"/>
      <c r="K98" s="5"/>
      <c r="L98" s="12"/>
      <c r="M98" s="14"/>
      <c r="N98" s="10"/>
      <c r="O98" s="10"/>
    </row>
    <row r="99" spans="1:16" x14ac:dyDescent="0.2">
      <c r="A99" s="4" t="s">
        <v>7</v>
      </c>
      <c r="B99" s="17">
        <v>808</v>
      </c>
      <c r="C99" s="17">
        <v>783</v>
      </c>
      <c r="D99" s="17">
        <v>762</v>
      </c>
      <c r="E99" s="17">
        <v>727</v>
      </c>
      <c r="F99" s="17">
        <v>692</v>
      </c>
      <c r="G99" s="17">
        <v>661</v>
      </c>
      <c r="H99" s="17">
        <v>636</v>
      </c>
      <c r="I99" s="17">
        <v>643</v>
      </c>
      <c r="J99" s="17">
        <v>674</v>
      </c>
      <c r="K99" s="17">
        <v>687</v>
      </c>
      <c r="L99" s="18">
        <f>K99-J99</f>
        <v>13</v>
      </c>
      <c r="M99" s="19">
        <f t="shared" si="7"/>
        <v>1.9287833827893175E-2</v>
      </c>
      <c r="N99" s="20">
        <f t="shared" si="9"/>
        <v>3.9334341906202726E-2</v>
      </c>
      <c r="O99" s="20">
        <f t="shared" si="10"/>
        <v>-0.14975247524752475</v>
      </c>
    </row>
    <row r="100" spans="1:16" x14ac:dyDescent="0.2">
      <c r="A100" s="38" t="s">
        <v>136</v>
      </c>
      <c r="B100" s="46">
        <v>354</v>
      </c>
      <c r="C100" s="46">
        <v>386</v>
      </c>
      <c r="D100" s="46">
        <v>378</v>
      </c>
      <c r="E100" s="46">
        <v>390</v>
      </c>
      <c r="F100" s="46">
        <v>349</v>
      </c>
      <c r="G100" s="46">
        <v>359</v>
      </c>
      <c r="H100" s="46">
        <v>345</v>
      </c>
      <c r="I100" s="46">
        <v>318</v>
      </c>
      <c r="J100" s="46">
        <v>354</v>
      </c>
      <c r="K100" s="46">
        <v>339</v>
      </c>
      <c r="L100" s="44">
        <f t="shared" si="8"/>
        <v>-15</v>
      </c>
      <c r="M100" s="45">
        <f t="shared" si="7"/>
        <v>-4.2372881355932202E-2</v>
      </c>
      <c r="N100" s="43">
        <f t="shared" si="9"/>
        <v>-5.5710306406685235E-2</v>
      </c>
      <c r="O100" s="59">
        <f t="shared" si="10"/>
        <v>-4.2372881355932202E-2</v>
      </c>
      <c r="P100" s="72"/>
    </row>
    <row r="101" spans="1:16" x14ac:dyDescent="0.2">
      <c r="A101" s="22" t="s">
        <v>62</v>
      </c>
      <c r="B101" s="29">
        <v>21</v>
      </c>
      <c r="C101" s="29">
        <v>22</v>
      </c>
      <c r="D101" s="29">
        <v>23</v>
      </c>
      <c r="E101" s="29">
        <v>22</v>
      </c>
      <c r="F101" s="29">
        <v>17</v>
      </c>
      <c r="G101" s="29">
        <v>11</v>
      </c>
      <c r="H101" s="29">
        <v>12</v>
      </c>
      <c r="I101" s="29">
        <v>22</v>
      </c>
      <c r="J101" s="29">
        <v>28</v>
      </c>
      <c r="K101" s="29">
        <v>37</v>
      </c>
      <c r="L101" s="12">
        <f t="shared" si="8"/>
        <v>9</v>
      </c>
      <c r="M101" s="14">
        <f t="shared" si="7"/>
        <v>0.32142857142857145</v>
      </c>
      <c r="N101" s="10">
        <f t="shared" si="9"/>
        <v>2.3636363636363638</v>
      </c>
      <c r="O101" s="10">
        <f t="shared" si="10"/>
        <v>0.76190476190476186</v>
      </c>
    </row>
    <row r="102" spans="1:16" x14ac:dyDescent="0.2">
      <c r="A102" s="38" t="s">
        <v>30</v>
      </c>
      <c r="B102" s="46">
        <v>112</v>
      </c>
      <c r="C102" s="46">
        <v>103</v>
      </c>
      <c r="D102" s="46">
        <v>93</v>
      </c>
      <c r="E102" s="46">
        <v>79</v>
      </c>
      <c r="F102" s="46">
        <v>93</v>
      </c>
      <c r="G102" s="46">
        <v>91</v>
      </c>
      <c r="H102" s="46">
        <v>86</v>
      </c>
      <c r="I102" s="46">
        <v>97</v>
      </c>
      <c r="J102" s="46">
        <v>83</v>
      </c>
      <c r="K102" s="46">
        <v>87</v>
      </c>
      <c r="L102" s="44">
        <f t="shared" si="8"/>
        <v>4</v>
      </c>
      <c r="M102" s="45">
        <f t="shared" si="7"/>
        <v>4.8192771084337352E-2</v>
      </c>
      <c r="N102" s="43">
        <f t="shared" si="9"/>
        <v>-4.3956043956043959E-2</v>
      </c>
      <c r="O102" s="59">
        <f t="shared" si="10"/>
        <v>-0.22321428571428573</v>
      </c>
      <c r="P102" s="72"/>
    </row>
    <row r="103" spans="1:16" x14ac:dyDescent="0.2">
      <c r="A103" s="22" t="s">
        <v>63</v>
      </c>
      <c r="B103" s="29">
        <v>62</v>
      </c>
      <c r="C103" s="29">
        <v>55</v>
      </c>
      <c r="D103" s="29">
        <v>55</v>
      </c>
      <c r="E103" s="29">
        <v>48</v>
      </c>
      <c r="F103" s="29">
        <v>54</v>
      </c>
      <c r="G103" s="29">
        <v>42</v>
      </c>
      <c r="H103" s="29">
        <v>37</v>
      </c>
      <c r="I103" s="29">
        <v>38</v>
      </c>
      <c r="J103" s="29">
        <v>37</v>
      </c>
      <c r="K103" s="29">
        <v>43</v>
      </c>
      <c r="L103" s="12">
        <f t="shared" si="8"/>
        <v>6</v>
      </c>
      <c r="M103" s="14">
        <f t="shared" si="7"/>
        <v>0.16216216216216217</v>
      </c>
      <c r="N103" s="10">
        <f t="shared" si="9"/>
        <v>2.3809523809523808E-2</v>
      </c>
      <c r="O103" s="10">
        <f t="shared" si="10"/>
        <v>-0.30645161290322581</v>
      </c>
    </row>
    <row r="104" spans="1:16" x14ac:dyDescent="0.2">
      <c r="A104" s="38" t="s">
        <v>64</v>
      </c>
      <c r="B104" s="46">
        <v>12</v>
      </c>
      <c r="C104" s="46">
        <v>7</v>
      </c>
      <c r="D104" s="46">
        <v>8</v>
      </c>
      <c r="E104" s="46">
        <v>7</v>
      </c>
      <c r="F104" s="46">
        <v>9</v>
      </c>
      <c r="G104" s="46">
        <v>4</v>
      </c>
      <c r="H104" s="46">
        <v>5</v>
      </c>
      <c r="I104" s="46">
        <v>6</v>
      </c>
      <c r="J104" s="46">
        <v>6</v>
      </c>
      <c r="K104" s="46">
        <v>4</v>
      </c>
      <c r="L104" s="44">
        <f t="shared" si="8"/>
        <v>-2</v>
      </c>
      <c r="M104" s="45">
        <f t="shared" si="7"/>
        <v>-0.33333333333333331</v>
      </c>
      <c r="N104" s="43">
        <f t="shared" si="9"/>
        <v>0</v>
      </c>
      <c r="O104" s="59">
        <f t="shared" si="10"/>
        <v>-0.66666666666666663</v>
      </c>
      <c r="P104" s="72"/>
    </row>
    <row r="105" spans="1:16" x14ac:dyDescent="0.2">
      <c r="A105" s="22" t="s">
        <v>65</v>
      </c>
      <c r="B105" s="29">
        <v>23</v>
      </c>
      <c r="C105" s="29">
        <v>15</v>
      </c>
      <c r="D105" s="29">
        <v>12</v>
      </c>
      <c r="E105" s="29">
        <v>17</v>
      </c>
      <c r="F105" s="29">
        <v>24</v>
      </c>
      <c r="G105" s="29">
        <v>15</v>
      </c>
      <c r="H105" s="29">
        <v>11</v>
      </c>
      <c r="I105" s="29">
        <v>11</v>
      </c>
      <c r="J105" s="29">
        <v>12</v>
      </c>
      <c r="K105" s="29">
        <v>13</v>
      </c>
      <c r="L105" s="12">
        <f t="shared" si="8"/>
        <v>1</v>
      </c>
      <c r="M105" s="14">
        <f t="shared" si="7"/>
        <v>8.3333333333333329E-2</v>
      </c>
      <c r="N105" s="10">
        <f t="shared" si="9"/>
        <v>-0.13333333333333333</v>
      </c>
      <c r="O105" s="10">
        <f t="shared" si="10"/>
        <v>-0.43478260869565216</v>
      </c>
    </row>
    <row r="106" spans="1:16" ht="12.6" customHeight="1" x14ac:dyDescent="0.2">
      <c r="A106" s="38" t="s">
        <v>31</v>
      </c>
      <c r="B106" s="46">
        <v>52</v>
      </c>
      <c r="C106" s="46">
        <v>39</v>
      </c>
      <c r="D106" s="46">
        <v>29</v>
      </c>
      <c r="E106" s="46">
        <v>23</v>
      </c>
      <c r="F106" s="46">
        <v>22</v>
      </c>
      <c r="G106" s="46">
        <v>23</v>
      </c>
      <c r="H106" s="46">
        <v>22</v>
      </c>
      <c r="I106" s="46">
        <v>17</v>
      </c>
      <c r="J106" s="46">
        <v>18</v>
      </c>
      <c r="K106" s="46">
        <v>18</v>
      </c>
      <c r="L106" s="44">
        <f t="shared" si="8"/>
        <v>0</v>
      </c>
      <c r="M106" s="45">
        <f t="shared" si="7"/>
        <v>0</v>
      </c>
      <c r="N106" s="43">
        <f t="shared" si="9"/>
        <v>-0.21739130434782608</v>
      </c>
      <c r="O106" s="59">
        <f t="shared" si="10"/>
        <v>-0.65384615384615385</v>
      </c>
      <c r="P106" s="72"/>
    </row>
    <row r="107" spans="1:16" x14ac:dyDescent="0.2">
      <c r="A107" s="22" t="s">
        <v>146</v>
      </c>
      <c r="B107" s="29">
        <v>29</v>
      </c>
      <c r="C107" s="29">
        <v>21</v>
      </c>
      <c r="D107" s="29">
        <v>22</v>
      </c>
      <c r="E107" s="29">
        <v>15</v>
      </c>
      <c r="F107" s="29">
        <v>8</v>
      </c>
      <c r="G107" s="29">
        <v>9</v>
      </c>
      <c r="H107" s="29">
        <v>7</v>
      </c>
      <c r="I107" s="29">
        <v>6</v>
      </c>
      <c r="J107" s="29">
        <v>7</v>
      </c>
      <c r="K107" s="29">
        <v>12</v>
      </c>
      <c r="L107" s="12">
        <f t="shared" si="8"/>
        <v>5</v>
      </c>
      <c r="M107" s="14">
        <f t="shared" si="7"/>
        <v>0.7142857142857143</v>
      </c>
      <c r="N107" s="10">
        <f t="shared" si="9"/>
        <v>0.33333333333333331</v>
      </c>
      <c r="O107" s="10">
        <f t="shared" si="10"/>
        <v>-0.58620689655172409</v>
      </c>
    </row>
    <row r="108" spans="1:16" x14ac:dyDescent="0.2">
      <c r="A108" s="38" t="s">
        <v>32</v>
      </c>
      <c r="B108" s="46">
        <v>90</v>
      </c>
      <c r="C108" s="46">
        <v>79</v>
      </c>
      <c r="D108" s="46">
        <v>81</v>
      </c>
      <c r="E108" s="46">
        <v>79</v>
      </c>
      <c r="F108" s="46">
        <v>67</v>
      </c>
      <c r="G108" s="46">
        <v>57</v>
      </c>
      <c r="H108" s="46">
        <v>62</v>
      </c>
      <c r="I108" s="46">
        <v>57</v>
      </c>
      <c r="J108" s="46">
        <v>68</v>
      </c>
      <c r="K108" s="46">
        <v>68</v>
      </c>
      <c r="L108" s="44">
        <f t="shared" si="8"/>
        <v>0</v>
      </c>
      <c r="M108" s="45">
        <f t="shared" si="7"/>
        <v>0</v>
      </c>
      <c r="N108" s="43">
        <f t="shared" si="9"/>
        <v>0.19298245614035087</v>
      </c>
      <c r="O108" s="59">
        <f t="shared" si="10"/>
        <v>-0.24444444444444444</v>
      </c>
      <c r="P108" s="72"/>
    </row>
    <row r="109" spans="1:16" x14ac:dyDescent="0.2">
      <c r="A109" s="22" t="s">
        <v>33</v>
      </c>
      <c r="B109" s="29">
        <v>11</v>
      </c>
      <c r="C109" s="29">
        <v>10</v>
      </c>
      <c r="D109" s="29">
        <v>13</v>
      </c>
      <c r="E109" s="29">
        <v>6</v>
      </c>
      <c r="F109" s="29">
        <v>6</v>
      </c>
      <c r="G109" s="29">
        <v>12</v>
      </c>
      <c r="H109" s="29">
        <v>6</v>
      </c>
      <c r="I109" s="29">
        <v>9</v>
      </c>
      <c r="J109" s="29">
        <v>6</v>
      </c>
      <c r="K109" s="29">
        <v>6</v>
      </c>
      <c r="L109" s="12">
        <f t="shared" si="8"/>
        <v>0</v>
      </c>
      <c r="M109" s="14">
        <f t="shared" si="7"/>
        <v>0</v>
      </c>
      <c r="N109" s="10">
        <f t="shared" si="9"/>
        <v>-0.5</v>
      </c>
      <c r="O109" s="10">
        <f t="shared" si="10"/>
        <v>-0.45454545454545453</v>
      </c>
    </row>
    <row r="110" spans="1:16" x14ac:dyDescent="0.2">
      <c r="A110" s="38" t="s">
        <v>137</v>
      </c>
      <c r="B110" s="46">
        <v>0</v>
      </c>
      <c r="C110" s="46">
        <v>0</v>
      </c>
      <c r="D110" s="46">
        <v>0</v>
      </c>
      <c r="E110" s="46">
        <v>0</v>
      </c>
      <c r="F110" s="46">
        <v>0</v>
      </c>
      <c r="G110" s="46">
        <v>3</v>
      </c>
      <c r="H110" s="46">
        <v>7</v>
      </c>
      <c r="I110" s="46">
        <v>18</v>
      </c>
      <c r="J110" s="46">
        <v>12</v>
      </c>
      <c r="K110" s="46">
        <v>16</v>
      </c>
      <c r="L110" s="44">
        <f t="shared" si="8"/>
        <v>4</v>
      </c>
      <c r="M110" s="45">
        <f t="shared" si="7"/>
        <v>0.33333333333333331</v>
      </c>
      <c r="N110" s="43">
        <f t="shared" si="9"/>
        <v>4.333333333333333</v>
      </c>
      <c r="O110" s="59" t="str">
        <f t="shared" si="10"/>
        <v>n/a</v>
      </c>
      <c r="P110" s="72"/>
    </row>
    <row r="111" spans="1:16" x14ac:dyDescent="0.2">
      <c r="A111" s="22" t="s">
        <v>138</v>
      </c>
      <c r="B111" s="29">
        <v>4</v>
      </c>
      <c r="C111" s="29">
        <v>6</v>
      </c>
      <c r="D111" s="29">
        <v>7</v>
      </c>
      <c r="E111" s="29">
        <v>6</v>
      </c>
      <c r="F111" s="29">
        <v>7</v>
      </c>
      <c r="G111" s="29">
        <v>4</v>
      </c>
      <c r="H111" s="29">
        <v>4</v>
      </c>
      <c r="I111" s="29">
        <v>2</v>
      </c>
      <c r="J111" s="29">
        <v>5</v>
      </c>
      <c r="K111" s="29">
        <v>1</v>
      </c>
      <c r="L111" s="12">
        <f t="shared" si="8"/>
        <v>-4</v>
      </c>
      <c r="M111" s="14">
        <f t="shared" si="7"/>
        <v>-0.8</v>
      </c>
      <c r="N111" s="10">
        <f t="shared" si="9"/>
        <v>-0.75</v>
      </c>
      <c r="O111" s="10">
        <f t="shared" si="10"/>
        <v>-0.75</v>
      </c>
    </row>
    <row r="112" spans="1:16" x14ac:dyDescent="0.2">
      <c r="A112" s="47" t="s">
        <v>139</v>
      </c>
      <c r="B112" s="48">
        <v>38</v>
      </c>
      <c r="C112" s="48">
        <v>40</v>
      </c>
      <c r="D112" s="48">
        <v>41</v>
      </c>
      <c r="E112" s="48">
        <v>35</v>
      </c>
      <c r="F112" s="49">
        <v>36</v>
      </c>
      <c r="G112" s="49">
        <v>31</v>
      </c>
      <c r="H112" s="49">
        <v>32</v>
      </c>
      <c r="I112" s="49">
        <v>42</v>
      </c>
      <c r="J112" s="49">
        <v>38</v>
      </c>
      <c r="K112" s="49">
        <v>43</v>
      </c>
      <c r="L112" s="44">
        <f t="shared" si="8"/>
        <v>5</v>
      </c>
      <c r="M112" s="45">
        <f t="shared" si="7"/>
        <v>0.13157894736842105</v>
      </c>
      <c r="N112" s="43">
        <f t="shared" si="9"/>
        <v>0.38709677419354838</v>
      </c>
      <c r="O112" s="59">
        <f t="shared" si="10"/>
        <v>0.13157894736842105</v>
      </c>
      <c r="P112" s="72"/>
    </row>
    <row r="113" spans="1:16" x14ac:dyDescent="0.2">
      <c r="A113" s="6"/>
      <c r="B113" s="5"/>
      <c r="C113" s="5"/>
      <c r="D113" s="5"/>
      <c r="E113" s="5"/>
      <c r="F113" s="24"/>
      <c r="G113" s="24"/>
      <c r="H113" s="24"/>
      <c r="I113" s="24"/>
      <c r="J113" s="24"/>
      <c r="K113" s="24"/>
      <c r="L113" s="12"/>
      <c r="M113" s="14"/>
      <c r="N113" s="10"/>
      <c r="O113" s="10"/>
    </row>
    <row r="114" spans="1:16" x14ac:dyDescent="0.2">
      <c r="A114" s="4" t="s">
        <v>8</v>
      </c>
      <c r="B114" s="17">
        <v>1926</v>
      </c>
      <c r="C114" s="17">
        <v>1966</v>
      </c>
      <c r="D114" s="17">
        <v>1937</v>
      </c>
      <c r="E114" s="17">
        <v>1972</v>
      </c>
      <c r="F114" s="17">
        <v>1939</v>
      </c>
      <c r="G114" s="17">
        <v>1740</v>
      </c>
      <c r="H114" s="17">
        <v>1749</v>
      </c>
      <c r="I114" s="17">
        <v>1686</v>
      </c>
      <c r="J114" s="17">
        <v>1647</v>
      </c>
      <c r="K114" s="17">
        <v>1667</v>
      </c>
      <c r="L114" s="18">
        <f t="shared" ref="L114" si="11">K114-J114</f>
        <v>20</v>
      </c>
      <c r="M114" s="19">
        <f t="shared" ref="M114" si="12">IFERROR((K114-J114)/J114,"n/a")</f>
        <v>1.2143290831815421E-2</v>
      </c>
      <c r="N114" s="20">
        <f t="shared" si="9"/>
        <v>-4.195402298850575E-2</v>
      </c>
      <c r="O114" s="20">
        <f t="shared" si="10"/>
        <v>-0.13447559709241952</v>
      </c>
    </row>
    <row r="115" spans="1:16" x14ac:dyDescent="0.2">
      <c r="A115" s="38" t="s">
        <v>34</v>
      </c>
      <c r="B115" s="46">
        <v>86</v>
      </c>
      <c r="C115" s="46">
        <v>99</v>
      </c>
      <c r="D115" s="46">
        <v>98</v>
      </c>
      <c r="E115" s="46">
        <v>72</v>
      </c>
      <c r="F115" s="46">
        <v>78</v>
      </c>
      <c r="G115" s="46">
        <v>69</v>
      </c>
      <c r="H115" s="46">
        <v>72</v>
      </c>
      <c r="I115" s="46">
        <v>73</v>
      </c>
      <c r="J115" s="46">
        <v>71</v>
      </c>
      <c r="K115" s="46">
        <v>68</v>
      </c>
      <c r="L115" s="44">
        <f t="shared" si="8"/>
        <v>-3</v>
      </c>
      <c r="M115" s="45">
        <f t="shared" si="7"/>
        <v>-4.2253521126760563E-2</v>
      </c>
      <c r="N115" s="43">
        <f t="shared" si="9"/>
        <v>-1.4492753623188406E-2</v>
      </c>
      <c r="O115" s="59">
        <f t="shared" si="10"/>
        <v>-0.20930232558139536</v>
      </c>
      <c r="P115" s="72"/>
    </row>
    <row r="116" spans="1:16" x14ac:dyDescent="0.2">
      <c r="A116" s="22" t="s">
        <v>35</v>
      </c>
      <c r="B116" s="29">
        <v>104</v>
      </c>
      <c r="C116" s="29">
        <v>92</v>
      </c>
      <c r="D116" s="29">
        <v>91</v>
      </c>
      <c r="E116" s="29">
        <v>120</v>
      </c>
      <c r="F116" s="29">
        <v>111</v>
      </c>
      <c r="G116" s="29">
        <v>63</v>
      </c>
      <c r="H116" s="29">
        <v>62</v>
      </c>
      <c r="I116" s="29">
        <v>73</v>
      </c>
      <c r="J116" s="29">
        <v>57</v>
      </c>
      <c r="K116" s="29">
        <v>51</v>
      </c>
      <c r="L116" s="12">
        <f t="shared" si="8"/>
        <v>-6</v>
      </c>
      <c r="M116" s="14">
        <f t="shared" si="7"/>
        <v>-0.10526315789473684</v>
      </c>
      <c r="N116" s="10">
        <f t="shared" si="9"/>
        <v>-0.19047619047619047</v>
      </c>
      <c r="O116" s="10">
        <f t="shared" si="10"/>
        <v>-0.50961538461538458</v>
      </c>
    </row>
    <row r="117" spans="1:16" x14ac:dyDescent="0.2">
      <c r="A117" s="38" t="s">
        <v>66</v>
      </c>
      <c r="B117" s="46">
        <v>27</v>
      </c>
      <c r="C117" s="46">
        <v>15</v>
      </c>
      <c r="D117" s="46">
        <v>22</v>
      </c>
      <c r="E117" s="46">
        <v>37</v>
      </c>
      <c r="F117" s="46">
        <v>33</v>
      </c>
      <c r="G117" s="46">
        <v>26</v>
      </c>
      <c r="H117" s="46">
        <v>47</v>
      </c>
      <c r="I117" s="46">
        <v>46</v>
      </c>
      <c r="J117" s="46">
        <v>51</v>
      </c>
      <c r="K117" s="46">
        <v>52</v>
      </c>
      <c r="L117" s="44">
        <f t="shared" si="8"/>
        <v>1</v>
      </c>
      <c r="M117" s="45">
        <f t="shared" si="7"/>
        <v>1.9607843137254902E-2</v>
      </c>
      <c r="N117" s="43">
        <f t="shared" si="9"/>
        <v>1</v>
      </c>
      <c r="O117" s="59">
        <f t="shared" si="10"/>
        <v>0.92592592592592593</v>
      </c>
      <c r="P117" s="72"/>
    </row>
    <row r="118" spans="1:16" ht="12.6" customHeight="1" x14ac:dyDescent="0.2">
      <c r="A118" s="22" t="s">
        <v>67</v>
      </c>
      <c r="B118" s="29">
        <v>40</v>
      </c>
      <c r="C118" s="29">
        <v>44</v>
      </c>
      <c r="D118" s="29">
        <v>33</v>
      </c>
      <c r="E118" s="29">
        <v>25</v>
      </c>
      <c r="F118" s="29">
        <v>27</v>
      </c>
      <c r="G118" s="29">
        <v>29</v>
      </c>
      <c r="H118" s="29">
        <v>24</v>
      </c>
      <c r="I118" s="29">
        <v>8</v>
      </c>
      <c r="J118" s="29">
        <v>3</v>
      </c>
      <c r="K118" s="29">
        <v>0</v>
      </c>
      <c r="L118" s="12">
        <f t="shared" si="8"/>
        <v>-3</v>
      </c>
      <c r="M118" s="14">
        <f t="shared" si="7"/>
        <v>-1</v>
      </c>
      <c r="N118" s="10">
        <f t="shared" si="9"/>
        <v>-1</v>
      </c>
      <c r="O118" s="10">
        <f t="shared" si="10"/>
        <v>-1</v>
      </c>
    </row>
    <row r="119" spans="1:16" x14ac:dyDescent="0.2">
      <c r="A119" s="38" t="s">
        <v>68</v>
      </c>
      <c r="B119" s="46">
        <v>72</v>
      </c>
      <c r="C119" s="46">
        <v>90</v>
      </c>
      <c r="D119" s="46">
        <v>100</v>
      </c>
      <c r="E119" s="46">
        <v>106</v>
      </c>
      <c r="F119" s="46">
        <v>92</v>
      </c>
      <c r="G119" s="46">
        <v>68</v>
      </c>
      <c r="H119" s="46">
        <v>67</v>
      </c>
      <c r="I119" s="46">
        <v>52</v>
      </c>
      <c r="J119" s="46">
        <v>46</v>
      </c>
      <c r="K119" s="46">
        <v>45</v>
      </c>
      <c r="L119" s="44">
        <f t="shared" si="8"/>
        <v>-1</v>
      </c>
      <c r="M119" s="45">
        <f t="shared" si="7"/>
        <v>-2.1739130434782608E-2</v>
      </c>
      <c r="N119" s="43">
        <f t="shared" si="9"/>
        <v>-0.33823529411764708</v>
      </c>
      <c r="O119" s="59">
        <f t="shared" si="10"/>
        <v>-0.375</v>
      </c>
      <c r="P119" s="72"/>
    </row>
    <row r="120" spans="1:16" x14ac:dyDescent="0.2">
      <c r="A120" s="22" t="s">
        <v>122</v>
      </c>
      <c r="B120" s="29">
        <v>6</v>
      </c>
      <c r="C120" s="29">
        <v>11</v>
      </c>
      <c r="D120" s="29">
        <v>19</v>
      </c>
      <c r="E120" s="29">
        <v>25</v>
      </c>
      <c r="F120" s="29">
        <v>19</v>
      </c>
      <c r="G120" s="29">
        <v>16</v>
      </c>
      <c r="H120" s="29">
        <v>17</v>
      </c>
      <c r="I120" s="29">
        <v>18</v>
      </c>
      <c r="J120" s="29">
        <v>16</v>
      </c>
      <c r="K120" s="29">
        <v>20</v>
      </c>
      <c r="L120" s="12">
        <f t="shared" si="8"/>
        <v>4</v>
      </c>
      <c r="M120" s="14">
        <f t="shared" si="7"/>
        <v>0.25</v>
      </c>
      <c r="N120" s="10">
        <f t="shared" si="9"/>
        <v>0.25</v>
      </c>
      <c r="O120" s="10">
        <f t="shared" si="10"/>
        <v>2.3333333333333335</v>
      </c>
    </row>
    <row r="121" spans="1:16" x14ac:dyDescent="0.2">
      <c r="A121" s="38" t="s">
        <v>69</v>
      </c>
      <c r="B121" s="46">
        <v>65</v>
      </c>
      <c r="C121" s="46">
        <v>63</v>
      </c>
      <c r="D121" s="46">
        <v>33</v>
      </c>
      <c r="E121" s="46">
        <v>0</v>
      </c>
      <c r="F121" s="46">
        <v>0</v>
      </c>
      <c r="G121" s="46">
        <v>0</v>
      </c>
      <c r="H121" s="46">
        <v>0</v>
      </c>
      <c r="I121" s="46">
        <v>0</v>
      </c>
      <c r="J121" s="46">
        <v>0</v>
      </c>
      <c r="K121" s="46">
        <v>0</v>
      </c>
      <c r="L121" s="44">
        <f t="shared" si="8"/>
        <v>0</v>
      </c>
      <c r="M121" s="45" t="str">
        <f t="shared" si="7"/>
        <v>n/a</v>
      </c>
      <c r="N121" s="43" t="str">
        <f t="shared" si="9"/>
        <v>n/a</v>
      </c>
      <c r="O121" s="59">
        <f t="shared" si="10"/>
        <v>-1</v>
      </c>
      <c r="P121" s="72"/>
    </row>
    <row r="122" spans="1:16" x14ac:dyDescent="0.2">
      <c r="A122" s="22" t="s">
        <v>36</v>
      </c>
      <c r="B122" s="29">
        <v>406</v>
      </c>
      <c r="C122" s="29">
        <v>388</v>
      </c>
      <c r="D122" s="29">
        <v>347</v>
      </c>
      <c r="E122" s="29">
        <v>343</v>
      </c>
      <c r="F122" s="29">
        <v>346</v>
      </c>
      <c r="G122" s="29">
        <v>297</v>
      </c>
      <c r="H122" s="29">
        <v>294</v>
      </c>
      <c r="I122" s="29">
        <v>288</v>
      </c>
      <c r="J122" s="29">
        <v>289</v>
      </c>
      <c r="K122" s="29">
        <v>280</v>
      </c>
      <c r="L122" s="12">
        <f t="shared" si="8"/>
        <v>-9</v>
      </c>
      <c r="M122" s="14">
        <f t="shared" si="7"/>
        <v>-3.1141868512110725E-2</v>
      </c>
      <c r="N122" s="10">
        <f t="shared" si="9"/>
        <v>-5.7239057239057242E-2</v>
      </c>
      <c r="O122" s="10">
        <f t="shared" si="10"/>
        <v>-0.31034482758620691</v>
      </c>
    </row>
    <row r="123" spans="1:16" x14ac:dyDescent="0.2">
      <c r="A123" s="38" t="s">
        <v>95</v>
      </c>
      <c r="B123" s="46">
        <v>37</v>
      </c>
      <c r="C123" s="46">
        <v>49</v>
      </c>
      <c r="D123" s="46">
        <v>47</v>
      </c>
      <c r="E123" s="46">
        <v>59</v>
      </c>
      <c r="F123" s="46">
        <v>61</v>
      </c>
      <c r="G123" s="46">
        <v>76</v>
      </c>
      <c r="H123" s="46">
        <v>99</v>
      </c>
      <c r="I123" s="46">
        <v>109</v>
      </c>
      <c r="J123" s="46">
        <v>104</v>
      </c>
      <c r="K123" s="46">
        <v>113</v>
      </c>
      <c r="L123" s="44">
        <f t="shared" si="8"/>
        <v>9</v>
      </c>
      <c r="M123" s="45">
        <f t="shared" si="7"/>
        <v>8.6538461538461536E-2</v>
      </c>
      <c r="N123" s="43">
        <f t="shared" si="9"/>
        <v>0.48684210526315791</v>
      </c>
      <c r="O123" s="59">
        <f t="shared" si="10"/>
        <v>2.0540540540540539</v>
      </c>
      <c r="P123" s="72"/>
    </row>
    <row r="124" spans="1:16" x14ac:dyDescent="0.2">
      <c r="A124" s="22" t="s">
        <v>96</v>
      </c>
      <c r="B124" s="29">
        <v>0</v>
      </c>
      <c r="C124" s="29">
        <v>0</v>
      </c>
      <c r="D124" s="29">
        <v>8</v>
      </c>
      <c r="E124" s="29">
        <v>25</v>
      </c>
      <c r="F124" s="29">
        <v>36</v>
      </c>
      <c r="G124" s="29">
        <v>29</v>
      </c>
      <c r="H124" s="29">
        <v>31</v>
      </c>
      <c r="I124" s="29">
        <v>30</v>
      </c>
      <c r="J124" s="29">
        <v>30</v>
      </c>
      <c r="K124" s="29">
        <v>40</v>
      </c>
      <c r="L124" s="12">
        <f t="shared" si="8"/>
        <v>10</v>
      </c>
      <c r="M124" s="14">
        <f t="shared" si="7"/>
        <v>0.33333333333333331</v>
      </c>
      <c r="N124" s="10">
        <f t="shared" si="9"/>
        <v>0.37931034482758619</v>
      </c>
      <c r="O124" s="10" t="str">
        <f t="shared" si="10"/>
        <v>n/a</v>
      </c>
    </row>
    <row r="125" spans="1:16" x14ac:dyDescent="0.2">
      <c r="A125" s="38" t="s">
        <v>37</v>
      </c>
      <c r="B125" s="46">
        <v>71</v>
      </c>
      <c r="C125" s="46">
        <v>76</v>
      </c>
      <c r="D125" s="46">
        <v>95</v>
      </c>
      <c r="E125" s="46">
        <v>111</v>
      </c>
      <c r="F125" s="46">
        <v>105</v>
      </c>
      <c r="G125" s="46">
        <v>100</v>
      </c>
      <c r="H125" s="46">
        <v>88</v>
      </c>
      <c r="I125" s="46">
        <v>92</v>
      </c>
      <c r="J125" s="46">
        <v>91</v>
      </c>
      <c r="K125" s="46">
        <v>100</v>
      </c>
      <c r="L125" s="44">
        <f t="shared" si="8"/>
        <v>9</v>
      </c>
      <c r="M125" s="45">
        <f t="shared" si="7"/>
        <v>9.8901098901098897E-2</v>
      </c>
      <c r="N125" s="43">
        <f t="shared" si="9"/>
        <v>0</v>
      </c>
      <c r="O125" s="59">
        <f t="shared" si="10"/>
        <v>0.40845070422535212</v>
      </c>
      <c r="P125" s="72"/>
    </row>
    <row r="126" spans="1:16" x14ac:dyDescent="0.2">
      <c r="A126" s="22" t="s">
        <v>38</v>
      </c>
      <c r="B126" s="29">
        <v>415</v>
      </c>
      <c r="C126" s="29">
        <v>453</v>
      </c>
      <c r="D126" s="29">
        <v>477</v>
      </c>
      <c r="E126" s="29">
        <v>494</v>
      </c>
      <c r="F126" s="29">
        <v>473</v>
      </c>
      <c r="G126" s="29">
        <v>463</v>
      </c>
      <c r="H126" s="29">
        <v>480</v>
      </c>
      <c r="I126" s="29">
        <v>492</v>
      </c>
      <c r="J126" s="29">
        <v>471</v>
      </c>
      <c r="K126" s="29">
        <v>482</v>
      </c>
      <c r="L126" s="12">
        <f t="shared" si="8"/>
        <v>11</v>
      </c>
      <c r="M126" s="14">
        <f t="shared" si="7"/>
        <v>2.3354564755838639E-2</v>
      </c>
      <c r="N126" s="10">
        <f t="shared" si="9"/>
        <v>4.1036717062634988E-2</v>
      </c>
      <c r="O126" s="10">
        <f t="shared" si="10"/>
        <v>0.16144578313253011</v>
      </c>
    </row>
    <row r="127" spans="1:16" x14ac:dyDescent="0.2">
      <c r="A127" s="38" t="s">
        <v>70</v>
      </c>
      <c r="B127" s="46">
        <v>21</v>
      </c>
      <c r="C127" s="46">
        <v>25</v>
      </c>
      <c r="D127" s="46">
        <v>24</v>
      </c>
      <c r="E127" s="46">
        <v>25</v>
      </c>
      <c r="F127" s="46">
        <v>23</v>
      </c>
      <c r="G127" s="46">
        <v>21</v>
      </c>
      <c r="H127" s="46">
        <v>18</v>
      </c>
      <c r="I127" s="46">
        <v>19</v>
      </c>
      <c r="J127" s="46">
        <v>18</v>
      </c>
      <c r="K127" s="46">
        <v>21</v>
      </c>
      <c r="L127" s="44">
        <f t="shared" si="8"/>
        <v>3</v>
      </c>
      <c r="M127" s="45">
        <f t="shared" si="7"/>
        <v>0.16666666666666666</v>
      </c>
      <c r="N127" s="43">
        <f t="shared" si="9"/>
        <v>0</v>
      </c>
      <c r="O127" s="59">
        <f t="shared" si="10"/>
        <v>0</v>
      </c>
      <c r="P127" s="72"/>
    </row>
    <row r="128" spans="1:16" x14ac:dyDescent="0.2">
      <c r="A128" s="22" t="s">
        <v>71</v>
      </c>
      <c r="B128" s="29">
        <v>16</v>
      </c>
      <c r="C128" s="29">
        <v>19</v>
      </c>
      <c r="D128" s="29">
        <v>19</v>
      </c>
      <c r="E128" s="29">
        <v>16</v>
      </c>
      <c r="F128" s="29">
        <v>14</v>
      </c>
      <c r="G128" s="29">
        <v>10</v>
      </c>
      <c r="H128" s="29">
        <v>9</v>
      </c>
      <c r="I128" s="29">
        <v>9</v>
      </c>
      <c r="J128" s="29">
        <v>7</v>
      </c>
      <c r="K128" s="29">
        <v>6</v>
      </c>
      <c r="L128" s="12">
        <f t="shared" si="8"/>
        <v>-1</v>
      </c>
      <c r="M128" s="14">
        <f t="shared" si="7"/>
        <v>-0.14285714285714285</v>
      </c>
      <c r="N128" s="10">
        <f t="shared" si="9"/>
        <v>-0.4</v>
      </c>
      <c r="O128" s="10">
        <f t="shared" si="10"/>
        <v>-0.625</v>
      </c>
    </row>
    <row r="129" spans="1:16" x14ac:dyDescent="0.2">
      <c r="A129" s="38" t="s">
        <v>176</v>
      </c>
      <c r="B129" s="46">
        <v>27</v>
      </c>
      <c r="C129" s="46">
        <v>24</v>
      </c>
      <c r="D129" s="46">
        <v>23</v>
      </c>
      <c r="E129" s="46">
        <v>20</v>
      </c>
      <c r="F129" s="46">
        <v>22</v>
      </c>
      <c r="G129" s="46">
        <v>16</v>
      </c>
      <c r="H129" s="46">
        <v>17</v>
      </c>
      <c r="I129" s="46">
        <v>13</v>
      </c>
      <c r="J129" s="46">
        <v>7</v>
      </c>
      <c r="K129" s="46">
        <v>9</v>
      </c>
      <c r="L129" s="44">
        <f t="shared" si="8"/>
        <v>2</v>
      </c>
      <c r="M129" s="45">
        <f t="shared" si="7"/>
        <v>0.2857142857142857</v>
      </c>
      <c r="N129" s="43">
        <f t="shared" si="9"/>
        <v>-0.4375</v>
      </c>
      <c r="O129" s="59">
        <f t="shared" si="10"/>
        <v>-0.66666666666666663</v>
      </c>
      <c r="P129" s="72"/>
    </row>
    <row r="130" spans="1:16" x14ac:dyDescent="0.2">
      <c r="A130" s="22" t="s">
        <v>39</v>
      </c>
      <c r="B130" s="29">
        <v>73</v>
      </c>
      <c r="C130" s="29">
        <v>80</v>
      </c>
      <c r="D130" s="29">
        <v>88</v>
      </c>
      <c r="E130" s="29">
        <v>95</v>
      </c>
      <c r="F130" s="29">
        <v>89</v>
      </c>
      <c r="G130" s="29">
        <v>76</v>
      </c>
      <c r="H130" s="29">
        <v>62</v>
      </c>
      <c r="I130" s="29">
        <v>61</v>
      </c>
      <c r="J130" s="29">
        <v>69</v>
      </c>
      <c r="K130" s="29">
        <v>55</v>
      </c>
      <c r="L130" s="12">
        <f t="shared" si="8"/>
        <v>-14</v>
      </c>
      <c r="M130" s="14">
        <f t="shared" si="7"/>
        <v>-0.20289855072463769</v>
      </c>
      <c r="N130" s="10">
        <f t="shared" si="9"/>
        <v>-0.27631578947368424</v>
      </c>
      <c r="O130" s="10">
        <f t="shared" si="10"/>
        <v>-0.24657534246575341</v>
      </c>
    </row>
    <row r="131" spans="1:16" x14ac:dyDescent="0.2">
      <c r="A131" s="38" t="s">
        <v>40</v>
      </c>
      <c r="B131" s="46">
        <v>358</v>
      </c>
      <c r="C131" s="46">
        <v>333</v>
      </c>
      <c r="D131" s="46">
        <v>339</v>
      </c>
      <c r="E131" s="46">
        <v>336</v>
      </c>
      <c r="F131" s="46">
        <v>356</v>
      </c>
      <c r="G131" s="46">
        <v>337</v>
      </c>
      <c r="H131" s="46">
        <v>323</v>
      </c>
      <c r="I131" s="46">
        <v>267</v>
      </c>
      <c r="J131" s="46">
        <v>275</v>
      </c>
      <c r="K131" s="46">
        <v>284</v>
      </c>
      <c r="L131" s="44">
        <f t="shared" si="8"/>
        <v>9</v>
      </c>
      <c r="M131" s="45">
        <f t="shared" si="7"/>
        <v>3.272727272727273E-2</v>
      </c>
      <c r="N131" s="43">
        <f t="shared" si="9"/>
        <v>-0.15727002967359049</v>
      </c>
      <c r="O131" s="59">
        <f t="shared" si="10"/>
        <v>-0.20670391061452514</v>
      </c>
      <c r="P131" s="72"/>
    </row>
    <row r="132" spans="1:16" x14ac:dyDescent="0.2">
      <c r="A132" s="22" t="s">
        <v>41</v>
      </c>
      <c r="B132" s="29">
        <v>102</v>
      </c>
      <c r="C132" s="29">
        <v>105</v>
      </c>
      <c r="D132" s="29">
        <v>74</v>
      </c>
      <c r="E132" s="29">
        <v>63</v>
      </c>
      <c r="F132" s="29">
        <v>54</v>
      </c>
      <c r="G132" s="29">
        <v>44</v>
      </c>
      <c r="H132" s="29">
        <v>39</v>
      </c>
      <c r="I132" s="29">
        <v>36</v>
      </c>
      <c r="J132" s="29">
        <v>42</v>
      </c>
      <c r="K132" s="29">
        <v>41</v>
      </c>
      <c r="L132" s="12">
        <f t="shared" si="8"/>
        <v>-1</v>
      </c>
      <c r="M132" s="14">
        <f t="shared" si="7"/>
        <v>-2.3809523809523808E-2</v>
      </c>
      <c r="N132" s="10">
        <f t="shared" si="9"/>
        <v>-6.8181818181818177E-2</v>
      </c>
      <c r="O132" s="10">
        <f t="shared" si="10"/>
        <v>-0.59803921568627449</v>
      </c>
    </row>
    <row r="133" spans="1:16" x14ac:dyDescent="0.2">
      <c r="A133" s="22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12"/>
      <c r="M133" s="14"/>
      <c r="N133" s="10"/>
      <c r="O133" s="10"/>
    </row>
    <row r="134" spans="1:16" x14ac:dyDescent="0.2">
      <c r="A134" s="4" t="s">
        <v>9</v>
      </c>
      <c r="B134" s="17">
        <v>1121</v>
      </c>
      <c r="C134" s="17">
        <v>1100</v>
      </c>
      <c r="D134" s="17">
        <v>1256</v>
      </c>
      <c r="E134" s="17">
        <v>1333</v>
      </c>
      <c r="F134" s="17">
        <v>1005</v>
      </c>
      <c r="G134" s="17">
        <v>1060</v>
      </c>
      <c r="H134" s="17">
        <v>1209</v>
      </c>
      <c r="I134" s="17">
        <v>1430</v>
      </c>
      <c r="J134" s="17">
        <v>1677</v>
      </c>
      <c r="K134" s="17">
        <v>2058</v>
      </c>
      <c r="L134" s="18">
        <f>K134-J134</f>
        <v>381</v>
      </c>
      <c r="M134" s="19">
        <f t="shared" ref="M134:M147" si="13">IFERROR((K134-J134)/J134,"n/a")</f>
        <v>0.22719141323792486</v>
      </c>
      <c r="N134" s="20">
        <f t="shared" si="9"/>
        <v>0.94150943396226416</v>
      </c>
      <c r="O134" s="20">
        <f t="shared" si="10"/>
        <v>0.83586083853702053</v>
      </c>
    </row>
    <row r="135" spans="1:16" x14ac:dyDescent="0.2">
      <c r="A135" s="38" t="s">
        <v>42</v>
      </c>
      <c r="B135" s="46">
        <v>68</v>
      </c>
      <c r="C135" s="46">
        <v>35</v>
      </c>
      <c r="D135" s="46">
        <v>29</v>
      </c>
      <c r="E135" s="46">
        <v>36</v>
      </c>
      <c r="F135" s="46">
        <v>10</v>
      </c>
      <c r="G135" s="46">
        <v>21</v>
      </c>
      <c r="H135" s="46">
        <v>13</v>
      </c>
      <c r="I135" s="46">
        <v>13</v>
      </c>
      <c r="J135" s="46">
        <v>29</v>
      </c>
      <c r="K135" s="46">
        <v>28</v>
      </c>
      <c r="L135" s="44">
        <f t="shared" si="8"/>
        <v>-1</v>
      </c>
      <c r="M135" s="45">
        <f t="shared" si="13"/>
        <v>-3.4482758620689655E-2</v>
      </c>
      <c r="N135" s="43">
        <f t="shared" si="9"/>
        <v>0.33333333333333331</v>
      </c>
      <c r="O135" s="59">
        <f t="shared" si="10"/>
        <v>-0.58823529411764708</v>
      </c>
      <c r="P135" s="72"/>
    </row>
    <row r="136" spans="1:16" x14ac:dyDescent="0.2">
      <c r="A136" s="22" t="s">
        <v>72</v>
      </c>
      <c r="B136" s="23">
        <v>619</v>
      </c>
      <c r="C136" s="23">
        <v>391</v>
      </c>
      <c r="D136" s="23">
        <v>219</v>
      </c>
      <c r="E136" s="23">
        <v>193</v>
      </c>
      <c r="F136" s="23">
        <v>186</v>
      </c>
      <c r="G136" s="23">
        <v>177</v>
      </c>
      <c r="H136" s="29">
        <v>190</v>
      </c>
      <c r="I136" s="29">
        <v>161</v>
      </c>
      <c r="J136" s="29">
        <v>134</v>
      </c>
      <c r="K136" s="29">
        <v>132</v>
      </c>
      <c r="L136" s="12">
        <f t="shared" si="8"/>
        <v>-2</v>
      </c>
      <c r="M136" s="14">
        <f t="shared" si="13"/>
        <v>-1.4925373134328358E-2</v>
      </c>
      <c r="N136" s="10">
        <f t="shared" si="9"/>
        <v>-0.25423728813559321</v>
      </c>
      <c r="O136" s="10">
        <f t="shared" si="10"/>
        <v>-0.78675282714054928</v>
      </c>
    </row>
    <row r="137" spans="1:16" ht="12.6" customHeight="1" x14ac:dyDescent="0.2">
      <c r="A137" s="38" t="s">
        <v>73</v>
      </c>
      <c r="B137" s="46">
        <v>10</v>
      </c>
      <c r="C137" s="46">
        <v>10</v>
      </c>
      <c r="D137" s="46">
        <v>19</v>
      </c>
      <c r="E137" s="46">
        <v>9</v>
      </c>
      <c r="F137" s="46">
        <v>12</v>
      </c>
      <c r="G137" s="46">
        <v>19</v>
      </c>
      <c r="H137" s="46">
        <v>21</v>
      </c>
      <c r="I137" s="46">
        <v>19</v>
      </c>
      <c r="J137" s="46">
        <v>17</v>
      </c>
      <c r="K137" s="46">
        <v>14</v>
      </c>
      <c r="L137" s="44">
        <f t="shared" ref="L137:L147" si="14">K137-J137</f>
        <v>-3</v>
      </c>
      <c r="M137" s="45">
        <f t="shared" si="13"/>
        <v>-0.17647058823529413</v>
      </c>
      <c r="N137" s="43">
        <f t="shared" si="9"/>
        <v>-0.26315789473684209</v>
      </c>
      <c r="O137" s="59">
        <f t="shared" si="10"/>
        <v>0.4</v>
      </c>
      <c r="P137" s="72"/>
    </row>
    <row r="138" spans="1:16" x14ac:dyDescent="0.2">
      <c r="A138" s="22" t="s">
        <v>74</v>
      </c>
      <c r="B138" s="23">
        <v>319</v>
      </c>
      <c r="C138" s="23">
        <v>405</v>
      </c>
      <c r="D138" s="23">
        <v>637</v>
      </c>
      <c r="E138" s="29">
        <v>654</v>
      </c>
      <c r="F138" s="29">
        <v>411</v>
      </c>
      <c r="G138" s="29">
        <v>463</v>
      </c>
      <c r="H138" s="29">
        <v>572</v>
      </c>
      <c r="I138" s="29">
        <v>770</v>
      </c>
      <c r="J138" s="23">
        <v>1033</v>
      </c>
      <c r="K138" s="23">
        <v>963</v>
      </c>
      <c r="L138" s="12">
        <f t="shared" si="14"/>
        <v>-70</v>
      </c>
      <c r="M138" s="14">
        <f t="shared" si="13"/>
        <v>-6.7763794772507255E-2</v>
      </c>
      <c r="N138" s="10">
        <f t="shared" ref="N138:N147" si="15">IFERROR((K138-G138)/G138,"n/a")</f>
        <v>1.079913606911447</v>
      </c>
      <c r="O138" s="10">
        <f t="shared" ref="O138:O147" si="16">IFERROR((K138-B138)/B138,"n/a")</f>
        <v>2.018808777429467</v>
      </c>
    </row>
    <row r="139" spans="1:16" x14ac:dyDescent="0.2">
      <c r="A139" s="38" t="s">
        <v>75</v>
      </c>
      <c r="B139" s="46">
        <v>105</v>
      </c>
      <c r="C139" s="46">
        <v>259</v>
      </c>
      <c r="D139" s="46">
        <v>352</v>
      </c>
      <c r="E139" s="46">
        <v>440</v>
      </c>
      <c r="F139" s="46">
        <v>384</v>
      </c>
      <c r="G139" s="46">
        <v>380</v>
      </c>
      <c r="H139" s="46">
        <v>413</v>
      </c>
      <c r="I139" s="46">
        <v>467</v>
      </c>
      <c r="J139" s="46">
        <v>464</v>
      </c>
      <c r="K139" s="46">
        <v>917</v>
      </c>
      <c r="L139" s="44">
        <f t="shared" si="14"/>
        <v>453</v>
      </c>
      <c r="M139" s="45">
        <f t="shared" si="13"/>
        <v>0.97629310344827591</v>
      </c>
      <c r="N139" s="43">
        <f t="shared" si="15"/>
        <v>1.4131578947368422</v>
      </c>
      <c r="O139" s="59">
        <f t="shared" si="16"/>
        <v>7.7333333333333334</v>
      </c>
      <c r="P139" s="72"/>
    </row>
    <row r="140" spans="1:16" x14ac:dyDescent="0.2">
      <c r="A140" s="22" t="s">
        <v>94</v>
      </c>
      <c r="B140" s="29">
        <v>0</v>
      </c>
      <c r="C140" s="29">
        <v>0</v>
      </c>
      <c r="D140" s="29">
        <v>0</v>
      </c>
      <c r="E140" s="29">
        <v>1</v>
      </c>
      <c r="F140" s="29">
        <v>2</v>
      </c>
      <c r="G140" s="29">
        <v>0</v>
      </c>
      <c r="H140" s="29">
        <v>0</v>
      </c>
      <c r="I140" s="29">
        <v>0</v>
      </c>
      <c r="J140" s="29">
        <v>0</v>
      </c>
      <c r="K140" s="29">
        <v>4</v>
      </c>
      <c r="L140" s="12">
        <f t="shared" si="14"/>
        <v>4</v>
      </c>
      <c r="M140" s="14" t="str">
        <f t="shared" si="13"/>
        <v>n/a</v>
      </c>
      <c r="N140" s="10" t="str">
        <f t="shared" si="15"/>
        <v>n/a</v>
      </c>
      <c r="O140" s="10" t="str">
        <f t="shared" si="16"/>
        <v>n/a</v>
      </c>
    </row>
    <row r="141" spans="1:16" x14ac:dyDescent="0.2">
      <c r="A141" s="22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12"/>
      <c r="M141" s="14"/>
      <c r="N141" s="10"/>
      <c r="O141" s="10"/>
    </row>
    <row r="142" spans="1:16" x14ac:dyDescent="0.2">
      <c r="A142" s="4" t="s">
        <v>87</v>
      </c>
      <c r="B142" s="32">
        <v>11</v>
      </c>
      <c r="C142" s="32">
        <v>18</v>
      </c>
      <c r="D142" s="32">
        <v>23</v>
      </c>
      <c r="E142" s="32">
        <v>24</v>
      </c>
      <c r="F142" s="32">
        <v>20</v>
      </c>
      <c r="G142" s="32">
        <v>16</v>
      </c>
      <c r="H142" s="32">
        <v>15</v>
      </c>
      <c r="I142" s="32">
        <v>18</v>
      </c>
      <c r="J142" s="32">
        <v>21</v>
      </c>
      <c r="K142" s="32">
        <v>18</v>
      </c>
      <c r="L142" s="18">
        <f t="shared" si="14"/>
        <v>-3</v>
      </c>
      <c r="M142" s="19">
        <f t="shared" si="13"/>
        <v>-0.14285714285714285</v>
      </c>
      <c r="N142" s="20">
        <f t="shared" si="15"/>
        <v>0.125</v>
      </c>
      <c r="O142" s="20">
        <f t="shared" si="16"/>
        <v>0.63636363636363635</v>
      </c>
    </row>
    <row r="143" spans="1:16" x14ac:dyDescent="0.2">
      <c r="A143" s="38" t="s">
        <v>76</v>
      </c>
      <c r="B143" s="46">
        <v>3</v>
      </c>
      <c r="C143" s="46">
        <v>3</v>
      </c>
      <c r="D143" s="46">
        <v>6</v>
      </c>
      <c r="E143" s="46">
        <v>6</v>
      </c>
      <c r="F143" s="46">
        <v>7</v>
      </c>
      <c r="G143" s="46">
        <v>7</v>
      </c>
      <c r="H143" s="46">
        <v>3</v>
      </c>
      <c r="I143" s="46">
        <v>5</v>
      </c>
      <c r="J143" s="46">
        <v>5</v>
      </c>
      <c r="K143" s="46">
        <v>3</v>
      </c>
      <c r="L143" s="44">
        <f t="shared" si="14"/>
        <v>-2</v>
      </c>
      <c r="M143" s="45">
        <f t="shared" si="13"/>
        <v>-0.4</v>
      </c>
      <c r="N143" s="43">
        <f t="shared" si="15"/>
        <v>-0.5714285714285714</v>
      </c>
      <c r="O143" s="59">
        <f t="shared" si="16"/>
        <v>0</v>
      </c>
      <c r="P143" s="72"/>
    </row>
    <row r="144" spans="1:16" x14ac:dyDescent="0.2">
      <c r="A144" s="6" t="s">
        <v>88</v>
      </c>
      <c r="B144" s="29">
        <v>8</v>
      </c>
      <c r="C144" s="29">
        <v>15</v>
      </c>
      <c r="D144" s="29">
        <v>17</v>
      </c>
      <c r="E144" s="29">
        <v>18</v>
      </c>
      <c r="F144" s="29">
        <v>13</v>
      </c>
      <c r="G144" s="29">
        <v>9</v>
      </c>
      <c r="H144" s="29">
        <v>12</v>
      </c>
      <c r="I144" s="29">
        <v>13</v>
      </c>
      <c r="J144" s="29">
        <v>16</v>
      </c>
      <c r="K144" s="29">
        <v>15</v>
      </c>
      <c r="L144" s="12">
        <f t="shared" si="14"/>
        <v>-1</v>
      </c>
      <c r="M144" s="14">
        <f t="shared" si="13"/>
        <v>-6.25E-2</v>
      </c>
      <c r="N144" s="10">
        <f t="shared" si="15"/>
        <v>0.66666666666666663</v>
      </c>
      <c r="O144" s="10">
        <f t="shared" si="16"/>
        <v>0.875</v>
      </c>
    </row>
    <row r="145" spans="1:16" x14ac:dyDescent="0.2">
      <c r="A145" s="22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12"/>
      <c r="M145" s="14"/>
      <c r="N145" s="10"/>
      <c r="O145" s="10"/>
    </row>
    <row r="146" spans="1:16" x14ac:dyDescent="0.2">
      <c r="A146" s="4" t="s">
        <v>77</v>
      </c>
      <c r="B146" s="32">
        <v>9</v>
      </c>
      <c r="C146" s="32">
        <v>17</v>
      </c>
      <c r="D146" s="32">
        <v>9</v>
      </c>
      <c r="E146" s="32">
        <v>15</v>
      </c>
      <c r="F146" s="32">
        <v>9</v>
      </c>
      <c r="G146" s="32">
        <v>5</v>
      </c>
      <c r="H146" s="32">
        <v>4</v>
      </c>
      <c r="I146" s="32">
        <v>3</v>
      </c>
      <c r="J146" s="32">
        <v>3</v>
      </c>
      <c r="K146" s="32">
        <v>2</v>
      </c>
      <c r="L146" s="18">
        <f t="shared" si="14"/>
        <v>-1</v>
      </c>
      <c r="M146" s="19">
        <f t="shared" si="13"/>
        <v>-0.33333333333333331</v>
      </c>
      <c r="N146" s="20">
        <f t="shared" si="15"/>
        <v>-0.6</v>
      </c>
      <c r="O146" s="20">
        <f t="shared" si="16"/>
        <v>-0.77777777777777779</v>
      </c>
    </row>
    <row r="147" spans="1:16" x14ac:dyDescent="0.2">
      <c r="A147" s="38" t="s">
        <v>78</v>
      </c>
      <c r="B147" s="46">
        <v>9</v>
      </c>
      <c r="C147" s="46">
        <v>17</v>
      </c>
      <c r="D147" s="46">
        <v>9</v>
      </c>
      <c r="E147" s="46">
        <v>15</v>
      </c>
      <c r="F147" s="46">
        <v>9</v>
      </c>
      <c r="G147" s="46">
        <v>5</v>
      </c>
      <c r="H147" s="46">
        <v>4</v>
      </c>
      <c r="I147" s="46">
        <v>3</v>
      </c>
      <c r="J147" s="46">
        <v>3</v>
      </c>
      <c r="K147" s="46">
        <v>2</v>
      </c>
      <c r="L147" s="44">
        <f t="shared" si="14"/>
        <v>-1</v>
      </c>
      <c r="M147" s="45">
        <f t="shared" si="13"/>
        <v>-0.33333333333333331</v>
      </c>
      <c r="N147" s="43">
        <f t="shared" si="15"/>
        <v>-0.6</v>
      </c>
      <c r="O147" s="43">
        <f t="shared" si="16"/>
        <v>-0.77777777777777779</v>
      </c>
      <c r="P147" s="72"/>
    </row>
  </sheetData>
  <sheetProtection algorithmName="SHA-512" hashValue="hmA1/PtCkB+3QPeFvNUAuNWhoQuwK8e/Aoa6zn13dLyyYCpM7ief7oEv+wLPPwX7bAGXEXgVAPBepWzgrj/sNg==" saltValue="6AKWaaeLpPQbxgoMqFLnfQ==" spinCount="100000" sheet="1" objects="1" scenarios="1"/>
  <pageMargins left="0.7" right="0.7" top="0.75" bottom="0.75" header="0.3" footer="0.3"/>
  <pageSetup orientation="landscape" r:id="rId1"/>
  <rowBreaks count="3" manualBreakCount="3">
    <brk id="39" max="16383" man="1"/>
    <brk id="83" max="16383" man="1"/>
    <brk id="112" max="16383" man="1"/>
  </rowBreaks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high="1" xr2:uid="{C871B5F7-C4B5-4C6D-A4D9-7C2486D8948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MCGunit_majors_Spring!B7:K7</xm:f>
              <xm:sqref>P7</xm:sqref>
            </x14:sparkline>
          </x14:sparklines>
        </x14:sparklineGroup>
        <x14:sparklineGroup displayEmptyCellsAs="gap" high="1" xr2:uid="{83A36213-56A7-43AD-A8DF-8FD2CE5ECE8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MCGunit_majors_Spring!B9:K9</xm:f>
              <xm:sqref>P9</xm:sqref>
            </x14:sparkline>
            <x14:sparkline>
              <xm:f>MCGunit_majors_Spring!B10:K10</xm:f>
              <xm:sqref>P10</xm:sqref>
            </x14:sparkline>
            <x14:sparkline>
              <xm:f>MCGunit_majors_Spring!B11:K11</xm:f>
              <xm:sqref>P11</xm:sqref>
            </x14:sparkline>
            <x14:sparkline>
              <xm:f>MCGunit_majors_Spring!B12:K12</xm:f>
              <xm:sqref>P12</xm:sqref>
            </x14:sparkline>
            <x14:sparkline>
              <xm:f>MCGunit_majors_Spring!B13:K13</xm:f>
              <xm:sqref>P13</xm:sqref>
            </x14:sparkline>
            <x14:sparkline>
              <xm:f>MCGunit_majors_Spring!B14:K14</xm:f>
              <xm:sqref>P14</xm:sqref>
            </x14:sparkline>
            <x14:sparkline>
              <xm:f>MCGunit_majors_Spring!B15:K15</xm:f>
              <xm:sqref>P15</xm:sqref>
            </x14:sparkline>
            <x14:sparkline>
              <xm:f>MCGunit_majors_Spring!B16:K16</xm:f>
              <xm:sqref>P16</xm:sqref>
            </x14:sparkline>
            <x14:sparkline>
              <xm:f>MCGunit_majors_Spring!B17:K17</xm:f>
              <xm:sqref>P17</xm:sqref>
            </x14:sparkline>
            <x14:sparkline>
              <xm:f>MCGunit_majors_Spring!B18:K18</xm:f>
              <xm:sqref>P18</xm:sqref>
            </x14:sparkline>
            <x14:sparkline>
              <xm:f>MCGunit_majors_Spring!B19:K19</xm:f>
              <xm:sqref>P19</xm:sqref>
            </x14:sparkline>
            <x14:sparkline>
              <xm:f>MCGunit_majors_Spring!B20:K20</xm:f>
              <xm:sqref>P20</xm:sqref>
            </x14:sparkline>
            <x14:sparkline>
              <xm:f>MCGunit_majors_Spring!B21:K21</xm:f>
              <xm:sqref>P21</xm:sqref>
            </x14:sparkline>
            <x14:sparkline>
              <xm:f>MCGunit_majors_Spring!B22:K22</xm:f>
              <xm:sqref>P22</xm:sqref>
            </x14:sparkline>
            <x14:sparkline>
              <xm:f>MCGunit_majors_Spring!B23:K23</xm:f>
              <xm:sqref>P23</xm:sqref>
            </x14:sparkline>
            <x14:sparkline>
              <xm:f>MCGunit_majors_Spring!B24:K24</xm:f>
              <xm:sqref>P24</xm:sqref>
            </x14:sparkline>
            <x14:sparkline>
              <xm:f>MCGunit_majors_Spring!B25:K25</xm:f>
              <xm:sqref>P25</xm:sqref>
            </x14:sparkline>
            <x14:sparkline>
              <xm:f>MCGunit_majors_Spring!B26:K26</xm:f>
              <xm:sqref>P26</xm:sqref>
            </x14:sparkline>
            <x14:sparkline>
              <xm:f>MCGunit_majors_Spring!B27:K27</xm:f>
              <xm:sqref>P27</xm:sqref>
            </x14:sparkline>
            <x14:sparkline>
              <xm:f>MCGunit_majors_Spring!B28:K28</xm:f>
              <xm:sqref>P28</xm:sqref>
            </x14:sparkline>
            <x14:sparkline>
              <xm:f>MCGunit_majors_Spring!B29:K29</xm:f>
              <xm:sqref>P29</xm:sqref>
            </x14:sparkline>
            <x14:sparkline>
              <xm:f>MCGunit_majors_Spring!B30:K30</xm:f>
              <xm:sqref>P30</xm:sqref>
            </x14:sparkline>
            <x14:sparkline>
              <xm:f>MCGunit_majors_Spring!B31:K31</xm:f>
              <xm:sqref>P31</xm:sqref>
            </x14:sparkline>
            <x14:sparkline>
              <xm:f>MCGunit_majors_Spring!B32:K32</xm:f>
              <xm:sqref>P32</xm:sqref>
            </x14:sparkline>
            <x14:sparkline>
              <xm:f>MCGunit_majors_Spring!B33:K33</xm:f>
              <xm:sqref>P33</xm:sqref>
            </x14:sparkline>
            <x14:sparkline>
              <xm:f>MCGunit_majors_Spring!B34:K34</xm:f>
              <xm:sqref>P34</xm:sqref>
            </x14:sparkline>
            <x14:sparkline>
              <xm:f>MCGunit_majors_Spring!B35:K35</xm:f>
              <xm:sqref>P35</xm:sqref>
            </x14:sparkline>
            <x14:sparkline>
              <xm:f>MCGunit_majors_Spring!B36:K36</xm:f>
              <xm:sqref>P36</xm:sqref>
            </x14:sparkline>
            <x14:sparkline>
              <xm:f>MCGunit_majors_Spring!B37:K37</xm:f>
              <xm:sqref>P37</xm:sqref>
            </x14:sparkline>
            <x14:sparkline>
              <xm:f>MCGunit_majors_Spring!B38:K38</xm:f>
              <xm:sqref>P38</xm:sqref>
            </x14:sparkline>
            <x14:sparkline>
              <xm:f>MCGunit_majors_Spring!B39:K39</xm:f>
              <xm:sqref>P39</xm:sqref>
            </x14:sparkline>
            <x14:sparkline>
              <xm:f>MCGunit_majors_Spring!B40:K40</xm:f>
              <xm:sqref>P40</xm:sqref>
            </x14:sparkline>
            <x14:sparkline>
              <xm:f>MCGunit_majors_Spring!B41:K41</xm:f>
              <xm:sqref>P41</xm:sqref>
            </x14:sparkline>
            <x14:sparkline>
              <xm:f>MCGunit_majors_Spring!B42:K42</xm:f>
              <xm:sqref>P42</xm:sqref>
            </x14:sparkline>
            <x14:sparkline>
              <xm:f>MCGunit_majors_Spring!B43:K43</xm:f>
              <xm:sqref>P43</xm:sqref>
            </x14:sparkline>
            <x14:sparkline>
              <xm:f>MCGunit_majors_Spring!B44:K44</xm:f>
              <xm:sqref>P44</xm:sqref>
            </x14:sparkline>
            <x14:sparkline>
              <xm:f>MCGunit_majors_Spring!B45:K45</xm:f>
              <xm:sqref>P45</xm:sqref>
            </x14:sparkline>
            <x14:sparkline>
              <xm:f>MCGunit_majors_Spring!B46:K46</xm:f>
              <xm:sqref>P46</xm:sqref>
            </x14:sparkline>
            <x14:sparkline>
              <xm:f>MCGunit_majors_Spring!B47:K47</xm:f>
              <xm:sqref>P47</xm:sqref>
            </x14:sparkline>
            <x14:sparkline>
              <xm:f>MCGunit_majors_Spring!B48:K48</xm:f>
              <xm:sqref>P48</xm:sqref>
            </x14:sparkline>
            <x14:sparkline>
              <xm:f>MCGunit_majors_Spring!B49:K49</xm:f>
              <xm:sqref>P49</xm:sqref>
            </x14:sparkline>
            <x14:sparkline>
              <xm:f>MCGunit_majors_Spring!B50:K50</xm:f>
              <xm:sqref>P50</xm:sqref>
            </x14:sparkline>
            <x14:sparkline>
              <xm:f>MCGunit_majors_Spring!B51:K51</xm:f>
              <xm:sqref>P51</xm:sqref>
            </x14:sparkline>
            <x14:sparkline>
              <xm:f>MCGunit_majors_Spring!B52:K52</xm:f>
              <xm:sqref>P52</xm:sqref>
            </x14:sparkline>
            <x14:sparkline>
              <xm:f>MCGunit_majors_Spring!B53:K53</xm:f>
              <xm:sqref>P53</xm:sqref>
            </x14:sparkline>
            <x14:sparkline>
              <xm:f>MCGunit_majors_Spring!B54:K54</xm:f>
              <xm:sqref>P54</xm:sqref>
            </x14:sparkline>
            <x14:sparkline>
              <xm:f>MCGunit_majors_Spring!B55:K55</xm:f>
              <xm:sqref>P55</xm:sqref>
            </x14:sparkline>
            <x14:sparkline>
              <xm:f>MCGunit_majors_Spring!B56:K56</xm:f>
              <xm:sqref>P56</xm:sqref>
            </x14:sparkline>
            <x14:sparkline>
              <xm:f>MCGunit_majors_Spring!B57:K57</xm:f>
              <xm:sqref>P57</xm:sqref>
            </x14:sparkline>
            <x14:sparkline>
              <xm:f>MCGunit_majors_Spring!B58:K58</xm:f>
              <xm:sqref>P58</xm:sqref>
            </x14:sparkline>
            <x14:sparkline>
              <xm:f>MCGunit_majors_Spring!B59:K59</xm:f>
              <xm:sqref>P59</xm:sqref>
            </x14:sparkline>
            <x14:sparkline>
              <xm:f>MCGunit_majors_Spring!B60:K60</xm:f>
              <xm:sqref>P60</xm:sqref>
            </x14:sparkline>
            <x14:sparkline>
              <xm:f>MCGunit_majors_Spring!B61:K61</xm:f>
              <xm:sqref>P61</xm:sqref>
            </x14:sparkline>
            <x14:sparkline>
              <xm:f>MCGunit_majors_Spring!B62:K62</xm:f>
              <xm:sqref>P62</xm:sqref>
            </x14:sparkline>
            <x14:sparkline>
              <xm:f>MCGunit_majors_Spring!B63:K63</xm:f>
              <xm:sqref>P63</xm:sqref>
            </x14:sparkline>
            <x14:sparkline>
              <xm:f>MCGunit_majors_Spring!B64:K64</xm:f>
              <xm:sqref>P64</xm:sqref>
            </x14:sparkline>
            <x14:sparkline>
              <xm:f>MCGunit_majors_Spring!B65:K65</xm:f>
              <xm:sqref>P65</xm:sqref>
            </x14:sparkline>
            <x14:sparkline>
              <xm:f>MCGunit_majors_Spring!B66:K66</xm:f>
              <xm:sqref>P66</xm:sqref>
            </x14:sparkline>
            <x14:sparkline>
              <xm:f>MCGunit_majors_Spring!B67:K67</xm:f>
              <xm:sqref>P67</xm:sqref>
            </x14:sparkline>
            <x14:sparkline>
              <xm:f>MCGunit_majors_Spring!B68:K68</xm:f>
              <xm:sqref>P68</xm:sqref>
            </x14:sparkline>
            <x14:sparkline>
              <xm:f>MCGunit_majors_Spring!B69:K69</xm:f>
              <xm:sqref>P69</xm:sqref>
            </x14:sparkline>
            <x14:sparkline>
              <xm:f>MCGunit_majors_Spring!B70:K70</xm:f>
              <xm:sqref>P70</xm:sqref>
            </x14:sparkline>
            <x14:sparkline>
              <xm:f>MCGunit_majors_Spring!B71:K71</xm:f>
              <xm:sqref>P71</xm:sqref>
            </x14:sparkline>
            <x14:sparkline>
              <xm:f>MCGunit_majors_Spring!B72:K72</xm:f>
              <xm:sqref>P72</xm:sqref>
            </x14:sparkline>
            <x14:sparkline>
              <xm:f>MCGunit_majors_Spring!B73:K73</xm:f>
              <xm:sqref>P73</xm:sqref>
            </x14:sparkline>
            <x14:sparkline>
              <xm:f>MCGunit_majors_Spring!B74:K74</xm:f>
              <xm:sqref>P74</xm:sqref>
            </x14:sparkline>
            <x14:sparkline>
              <xm:f>MCGunit_majors_Spring!B75:K75</xm:f>
              <xm:sqref>P75</xm:sqref>
            </x14:sparkline>
            <x14:sparkline>
              <xm:f>MCGunit_majors_Spring!B76:K76</xm:f>
              <xm:sqref>P76</xm:sqref>
            </x14:sparkline>
            <x14:sparkline>
              <xm:f>MCGunit_majors_Spring!B77:K77</xm:f>
              <xm:sqref>P77</xm:sqref>
            </x14:sparkline>
            <x14:sparkline>
              <xm:f>MCGunit_majors_Spring!B78:K78</xm:f>
              <xm:sqref>P78</xm:sqref>
            </x14:sparkline>
            <x14:sparkline>
              <xm:f>MCGunit_majors_Spring!B79:K79</xm:f>
              <xm:sqref>P79</xm:sqref>
            </x14:sparkline>
            <x14:sparkline>
              <xm:f>MCGunit_majors_Spring!B80:K80</xm:f>
              <xm:sqref>P80</xm:sqref>
            </x14:sparkline>
            <x14:sparkline>
              <xm:f>MCGunit_majors_Spring!B81:K81</xm:f>
              <xm:sqref>P81</xm:sqref>
            </x14:sparkline>
            <x14:sparkline>
              <xm:f>MCGunit_majors_Spring!B82:K82</xm:f>
              <xm:sqref>P82</xm:sqref>
            </x14:sparkline>
            <x14:sparkline>
              <xm:f>MCGunit_majors_Spring!B83:K83</xm:f>
              <xm:sqref>P83</xm:sqref>
            </x14:sparkline>
            <x14:sparkline>
              <xm:f>MCGunit_majors_Spring!B84:K84</xm:f>
              <xm:sqref>P84</xm:sqref>
            </x14:sparkline>
            <x14:sparkline>
              <xm:f>MCGunit_majors_Spring!B85:K85</xm:f>
              <xm:sqref>P85</xm:sqref>
            </x14:sparkline>
            <x14:sparkline>
              <xm:f>MCGunit_majors_Spring!B86:K86</xm:f>
              <xm:sqref>P86</xm:sqref>
            </x14:sparkline>
            <x14:sparkline>
              <xm:f>MCGunit_majors_Spring!B87:K87</xm:f>
              <xm:sqref>P87</xm:sqref>
            </x14:sparkline>
            <x14:sparkline>
              <xm:f>MCGunit_majors_Spring!B88:K88</xm:f>
              <xm:sqref>P88</xm:sqref>
            </x14:sparkline>
            <x14:sparkline>
              <xm:f>MCGunit_majors_Spring!B89:K89</xm:f>
              <xm:sqref>P89</xm:sqref>
            </x14:sparkline>
            <x14:sparkline>
              <xm:f>MCGunit_majors_Spring!B90:K90</xm:f>
              <xm:sqref>P90</xm:sqref>
            </x14:sparkline>
            <x14:sparkline>
              <xm:f>MCGunit_majors_Spring!B91:K91</xm:f>
              <xm:sqref>P91</xm:sqref>
            </x14:sparkline>
            <x14:sparkline>
              <xm:f>MCGunit_majors_Spring!B92:K92</xm:f>
              <xm:sqref>P92</xm:sqref>
            </x14:sparkline>
            <x14:sparkline>
              <xm:f>MCGunit_majors_Spring!B93:K93</xm:f>
              <xm:sqref>P93</xm:sqref>
            </x14:sparkline>
            <x14:sparkline>
              <xm:f>MCGunit_majors_Spring!B94:K94</xm:f>
              <xm:sqref>P94</xm:sqref>
            </x14:sparkline>
            <x14:sparkline>
              <xm:f>MCGunit_majors_Spring!B95:K95</xm:f>
              <xm:sqref>P95</xm:sqref>
            </x14:sparkline>
            <x14:sparkline>
              <xm:f>MCGunit_majors_Spring!B96:K96</xm:f>
              <xm:sqref>P96</xm:sqref>
            </x14:sparkline>
            <x14:sparkline>
              <xm:f>MCGunit_majors_Spring!B97:K97</xm:f>
              <xm:sqref>P97</xm:sqref>
            </x14:sparkline>
            <x14:sparkline>
              <xm:f>MCGunit_majors_Spring!B98:K98</xm:f>
              <xm:sqref>P98</xm:sqref>
            </x14:sparkline>
            <x14:sparkline>
              <xm:f>MCGunit_majors_Spring!B99:K99</xm:f>
              <xm:sqref>P99</xm:sqref>
            </x14:sparkline>
            <x14:sparkline>
              <xm:f>MCGunit_majors_Spring!B100:K100</xm:f>
              <xm:sqref>P100</xm:sqref>
            </x14:sparkline>
            <x14:sparkline>
              <xm:f>MCGunit_majors_Spring!B101:K101</xm:f>
              <xm:sqref>P101</xm:sqref>
            </x14:sparkline>
            <x14:sparkline>
              <xm:f>MCGunit_majors_Spring!B102:K102</xm:f>
              <xm:sqref>P102</xm:sqref>
            </x14:sparkline>
            <x14:sparkline>
              <xm:f>MCGunit_majors_Spring!B103:K103</xm:f>
              <xm:sqref>P103</xm:sqref>
            </x14:sparkline>
            <x14:sparkline>
              <xm:f>MCGunit_majors_Spring!B104:K104</xm:f>
              <xm:sqref>P104</xm:sqref>
            </x14:sparkline>
            <x14:sparkline>
              <xm:f>MCGunit_majors_Spring!B105:K105</xm:f>
              <xm:sqref>P105</xm:sqref>
            </x14:sparkline>
            <x14:sparkline>
              <xm:f>MCGunit_majors_Spring!B106:K106</xm:f>
              <xm:sqref>P106</xm:sqref>
            </x14:sparkline>
            <x14:sparkline>
              <xm:f>MCGunit_majors_Spring!B107:K107</xm:f>
              <xm:sqref>P107</xm:sqref>
            </x14:sparkline>
            <x14:sparkline>
              <xm:f>MCGunit_majors_Spring!B108:K108</xm:f>
              <xm:sqref>P108</xm:sqref>
            </x14:sparkline>
            <x14:sparkline>
              <xm:f>MCGunit_majors_Spring!B109:K109</xm:f>
              <xm:sqref>P109</xm:sqref>
            </x14:sparkline>
            <x14:sparkline>
              <xm:f>MCGunit_majors_Spring!B110:K110</xm:f>
              <xm:sqref>P110</xm:sqref>
            </x14:sparkline>
            <x14:sparkline>
              <xm:f>MCGunit_majors_Spring!B111:K111</xm:f>
              <xm:sqref>P111</xm:sqref>
            </x14:sparkline>
            <x14:sparkline>
              <xm:f>MCGunit_majors_Spring!B112:K112</xm:f>
              <xm:sqref>P112</xm:sqref>
            </x14:sparkline>
            <x14:sparkline>
              <xm:f>MCGunit_majors_Spring!B113:K113</xm:f>
              <xm:sqref>P113</xm:sqref>
            </x14:sparkline>
            <x14:sparkline>
              <xm:f>MCGunit_majors_Spring!B114:K114</xm:f>
              <xm:sqref>P114</xm:sqref>
            </x14:sparkline>
            <x14:sparkline>
              <xm:f>MCGunit_majors_Spring!B115:K115</xm:f>
              <xm:sqref>P115</xm:sqref>
            </x14:sparkline>
            <x14:sparkline>
              <xm:f>MCGunit_majors_Spring!B116:K116</xm:f>
              <xm:sqref>P116</xm:sqref>
            </x14:sparkline>
            <x14:sparkline>
              <xm:f>MCGunit_majors_Spring!B117:K117</xm:f>
              <xm:sqref>P117</xm:sqref>
            </x14:sparkline>
            <x14:sparkline>
              <xm:f>MCGunit_majors_Spring!B118:K118</xm:f>
              <xm:sqref>P118</xm:sqref>
            </x14:sparkline>
            <x14:sparkline>
              <xm:f>MCGunit_majors_Spring!B119:K119</xm:f>
              <xm:sqref>P119</xm:sqref>
            </x14:sparkline>
            <x14:sparkline>
              <xm:f>MCGunit_majors_Spring!B120:K120</xm:f>
              <xm:sqref>P120</xm:sqref>
            </x14:sparkline>
            <x14:sparkline>
              <xm:f>MCGunit_majors_Spring!B121:K121</xm:f>
              <xm:sqref>P121</xm:sqref>
            </x14:sparkline>
            <x14:sparkline>
              <xm:f>MCGunit_majors_Spring!B122:K122</xm:f>
              <xm:sqref>P122</xm:sqref>
            </x14:sparkline>
            <x14:sparkline>
              <xm:f>MCGunit_majors_Spring!B123:K123</xm:f>
              <xm:sqref>P123</xm:sqref>
            </x14:sparkline>
            <x14:sparkline>
              <xm:f>MCGunit_majors_Spring!B124:K124</xm:f>
              <xm:sqref>P124</xm:sqref>
            </x14:sparkline>
            <x14:sparkline>
              <xm:f>MCGunit_majors_Spring!B125:K125</xm:f>
              <xm:sqref>P125</xm:sqref>
            </x14:sparkline>
            <x14:sparkline>
              <xm:f>MCGunit_majors_Spring!B126:K126</xm:f>
              <xm:sqref>P126</xm:sqref>
            </x14:sparkline>
            <x14:sparkline>
              <xm:f>MCGunit_majors_Spring!B127:K127</xm:f>
              <xm:sqref>P127</xm:sqref>
            </x14:sparkline>
            <x14:sparkline>
              <xm:f>MCGunit_majors_Spring!B128:K128</xm:f>
              <xm:sqref>P128</xm:sqref>
            </x14:sparkline>
            <x14:sparkline>
              <xm:f>MCGunit_majors_Spring!B129:K129</xm:f>
              <xm:sqref>P129</xm:sqref>
            </x14:sparkline>
            <x14:sparkline>
              <xm:f>MCGunit_majors_Spring!B130:K130</xm:f>
              <xm:sqref>P130</xm:sqref>
            </x14:sparkline>
            <x14:sparkline>
              <xm:f>MCGunit_majors_Spring!B131:K131</xm:f>
              <xm:sqref>P131</xm:sqref>
            </x14:sparkline>
            <x14:sparkline>
              <xm:f>MCGunit_majors_Spring!B132:K132</xm:f>
              <xm:sqref>P132</xm:sqref>
            </x14:sparkline>
            <x14:sparkline>
              <xm:f>MCGunit_majors_Spring!B133:K133</xm:f>
              <xm:sqref>P133</xm:sqref>
            </x14:sparkline>
            <x14:sparkline>
              <xm:f>MCGunit_majors_Spring!B134:K134</xm:f>
              <xm:sqref>P134</xm:sqref>
            </x14:sparkline>
            <x14:sparkline>
              <xm:f>MCGunit_majors_Spring!B135:K135</xm:f>
              <xm:sqref>P135</xm:sqref>
            </x14:sparkline>
            <x14:sparkline>
              <xm:f>MCGunit_majors_Spring!B136:K136</xm:f>
              <xm:sqref>P136</xm:sqref>
            </x14:sparkline>
            <x14:sparkline>
              <xm:f>MCGunit_majors_Spring!B137:K137</xm:f>
              <xm:sqref>P137</xm:sqref>
            </x14:sparkline>
            <x14:sparkline>
              <xm:f>MCGunit_majors_Spring!B138:K138</xm:f>
              <xm:sqref>P138</xm:sqref>
            </x14:sparkline>
            <x14:sparkline>
              <xm:f>MCGunit_majors_Spring!B139:K139</xm:f>
              <xm:sqref>P139</xm:sqref>
            </x14:sparkline>
            <x14:sparkline>
              <xm:f>MCGunit_majors_Spring!B140:K140</xm:f>
              <xm:sqref>P140</xm:sqref>
            </x14:sparkline>
            <x14:sparkline>
              <xm:f>MCGunit_majors_Spring!B141:K141</xm:f>
              <xm:sqref>P141</xm:sqref>
            </x14:sparkline>
            <x14:sparkline>
              <xm:f>MCGunit_majors_Spring!B142:K142</xm:f>
              <xm:sqref>P142</xm:sqref>
            </x14:sparkline>
            <x14:sparkline>
              <xm:f>MCGunit_majors_Spring!B143:K143</xm:f>
              <xm:sqref>P143</xm:sqref>
            </x14:sparkline>
            <x14:sparkline>
              <xm:f>MCGunit_majors_Spring!B144:K144</xm:f>
              <xm:sqref>P144</xm:sqref>
            </x14:sparkline>
            <x14:sparkline>
              <xm:f>MCGunit_majors_Spring!B145:K145</xm:f>
              <xm:sqref>P145</xm:sqref>
            </x14:sparkline>
            <x14:sparkline>
              <xm:f>MCGunit_majors_Spring!B146:K146</xm:f>
              <xm:sqref>P146</xm:sqref>
            </x14:sparkline>
            <x14:sparkline>
              <xm:f>MCGunit_majors_Spring!B147:K147</xm:f>
              <xm:sqref>P147</xm:sqref>
            </x14:sparkline>
          </x14:sparklines>
        </x14:sparklineGroup>
      </x14:sparklineGroup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DBFFC-07CD-40E5-B81E-576912143ECE}">
  <sheetPr>
    <tabColor theme="9" tint="0.59999389629810485"/>
  </sheetPr>
  <dimension ref="A1:T120"/>
  <sheetViews>
    <sheetView showGridLines="0" workbookViewId="0"/>
  </sheetViews>
  <sheetFormatPr defaultColWidth="9.33203125" defaultRowHeight="11.25" x14ac:dyDescent="0.2"/>
  <cols>
    <col min="1" max="1" width="34.33203125" customWidth="1"/>
    <col min="2" max="11" width="6.6640625" bestFit="1" customWidth="1"/>
    <col min="12" max="12" width="7.5" bestFit="1" customWidth="1"/>
    <col min="13" max="13" width="10.6640625" customWidth="1"/>
    <col min="15" max="15" width="8.33203125" bestFit="1" customWidth="1"/>
    <col min="16" max="20" width="9.33203125" style="7"/>
  </cols>
  <sheetData>
    <row r="1" spans="1:16" ht="18" x14ac:dyDescent="0.25">
      <c r="A1" s="1" t="s">
        <v>103</v>
      </c>
    </row>
    <row r="3" spans="1:16" x14ac:dyDescent="0.2">
      <c r="A3" s="75" t="s">
        <v>182</v>
      </c>
      <c r="B3" s="2" t="s">
        <v>117</v>
      </c>
      <c r="C3" s="2"/>
      <c r="D3" s="2"/>
      <c r="E3" s="2"/>
      <c r="F3" s="2"/>
      <c r="G3" s="2"/>
      <c r="H3" s="2"/>
      <c r="I3" s="2"/>
      <c r="J3" s="2"/>
      <c r="K3" s="2"/>
      <c r="L3" s="62"/>
      <c r="M3" s="13"/>
      <c r="N3" s="35"/>
      <c r="O3" s="2"/>
    </row>
    <row r="4" spans="1:16" x14ac:dyDescent="0.2">
      <c r="A4" s="67"/>
      <c r="B4" s="2"/>
      <c r="C4" s="2"/>
      <c r="D4" s="2"/>
      <c r="E4" s="2"/>
      <c r="F4" s="2"/>
      <c r="G4" s="2"/>
      <c r="H4" s="2"/>
      <c r="I4" s="2"/>
      <c r="J4" s="2"/>
      <c r="K4" s="2"/>
      <c r="L4" s="62"/>
      <c r="M4" s="13"/>
      <c r="N4" s="2"/>
      <c r="O4" s="2"/>
    </row>
    <row r="5" spans="1:16" x14ac:dyDescent="0.2">
      <c r="A5" s="67"/>
      <c r="B5" s="2" t="s">
        <v>181</v>
      </c>
      <c r="C5" s="2"/>
      <c r="D5" s="2"/>
      <c r="E5" s="2"/>
      <c r="F5" s="2"/>
      <c r="G5" s="2"/>
      <c r="H5" s="2"/>
      <c r="I5" s="2"/>
      <c r="J5" s="2"/>
      <c r="K5" s="2"/>
      <c r="L5" s="68" t="s">
        <v>168</v>
      </c>
      <c r="M5" s="69" t="s">
        <v>169</v>
      </c>
      <c r="N5" s="2" t="s">
        <v>170</v>
      </c>
      <c r="O5" s="2"/>
      <c r="P5" s="2" t="s">
        <v>171</v>
      </c>
    </row>
    <row r="6" spans="1:16" x14ac:dyDescent="0.2">
      <c r="A6" s="3" t="s">
        <v>0</v>
      </c>
      <c r="B6" s="36">
        <v>2017</v>
      </c>
      <c r="C6" s="36">
        <v>2018</v>
      </c>
      <c r="D6" s="36">
        <v>2019</v>
      </c>
      <c r="E6" s="36">
        <v>2020</v>
      </c>
      <c r="F6" s="36" t="s">
        <v>130</v>
      </c>
      <c r="G6" s="36">
        <v>2022</v>
      </c>
      <c r="H6" s="36">
        <v>2023</v>
      </c>
      <c r="I6" s="36">
        <v>2024</v>
      </c>
      <c r="J6" s="36">
        <v>2025</v>
      </c>
      <c r="K6" s="36">
        <v>2026</v>
      </c>
      <c r="L6" s="15" t="s">
        <v>191</v>
      </c>
      <c r="M6" s="16"/>
      <c r="N6" s="11" t="s">
        <v>192</v>
      </c>
      <c r="O6" s="11" t="s">
        <v>193</v>
      </c>
      <c r="P6" s="36" t="s">
        <v>174</v>
      </c>
    </row>
    <row r="7" spans="1:16" x14ac:dyDescent="0.2">
      <c r="A7" s="4" t="s">
        <v>44</v>
      </c>
      <c r="B7" s="17">
        <f xml:space="preserve"> SUM(B9,B23,B31,B44,B57,B69,B82,B96,B112,B119)</f>
        <v>10686</v>
      </c>
      <c r="C7" s="17">
        <f t="shared" ref="C7:K7" si="0" xml:space="preserve"> SUM(C9,C23,C31,C44,C57,C69,C82,C96,C112,C119)</f>
        <v>10903</v>
      </c>
      <c r="D7" s="17">
        <f t="shared" si="0"/>
        <v>11292</v>
      </c>
      <c r="E7" s="17">
        <f t="shared" si="0"/>
        <v>11475</v>
      </c>
      <c r="F7" s="17">
        <f t="shared" si="0"/>
        <v>10683</v>
      </c>
      <c r="G7" s="17">
        <f t="shared" si="0"/>
        <v>10425</v>
      </c>
      <c r="H7" s="17">
        <f t="shared" si="0"/>
        <v>10484</v>
      </c>
      <c r="I7" s="17">
        <f t="shared" si="0"/>
        <v>11031</v>
      </c>
      <c r="J7" s="17">
        <f t="shared" si="0"/>
        <v>11373</v>
      </c>
      <c r="K7" s="17">
        <f t="shared" si="0"/>
        <v>11781</v>
      </c>
      <c r="L7" s="70">
        <f>K7-J7</f>
        <v>408</v>
      </c>
      <c r="M7" s="19">
        <f t="shared" ref="M7:M55" si="1">IFERROR((K7-J7)/J7,"n/a")</f>
        <v>3.5874439461883408E-2</v>
      </c>
      <c r="N7" s="71">
        <f>IFERROR((K7-G7)/G7,"n/a")</f>
        <v>0.13007194244604317</v>
      </c>
      <c r="O7" s="71">
        <f>IFERROR((K7-B7)/B7,"n/a")</f>
        <v>0.10247052217855138</v>
      </c>
    </row>
    <row r="8" spans="1:16" x14ac:dyDescent="0.2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12"/>
      <c r="M8" s="14"/>
      <c r="N8" s="10"/>
      <c r="O8" s="10"/>
    </row>
    <row r="9" spans="1:16" x14ac:dyDescent="0.2">
      <c r="A9" s="4" t="s">
        <v>2</v>
      </c>
      <c r="B9" s="17">
        <v>1905</v>
      </c>
      <c r="C9" s="17">
        <v>1873</v>
      </c>
      <c r="D9" s="17">
        <v>1825</v>
      </c>
      <c r="E9" s="17">
        <v>1752</v>
      </c>
      <c r="F9" s="17">
        <v>1620</v>
      </c>
      <c r="G9" s="17">
        <v>1628</v>
      </c>
      <c r="H9" s="17">
        <v>1635</v>
      </c>
      <c r="I9" s="17">
        <v>1770</v>
      </c>
      <c r="J9" s="17">
        <v>1874</v>
      </c>
      <c r="K9" s="17">
        <v>1913</v>
      </c>
      <c r="L9" s="18">
        <f>K9-J9</f>
        <v>39</v>
      </c>
      <c r="M9" s="19">
        <f t="shared" ref="M9" si="2">IFERROR((K9-J9)/J9,"n/a")</f>
        <v>2.0811099252934898E-2</v>
      </c>
      <c r="N9" s="20">
        <f>IFERROR((K9-G9)/G9,"n/a")</f>
        <v>0.17506142506142505</v>
      </c>
      <c r="O9" s="20">
        <f>IFERROR((K9-B9)/B9,"n/a")</f>
        <v>4.1994750656167978E-3</v>
      </c>
    </row>
    <row r="10" spans="1:16" x14ac:dyDescent="0.2">
      <c r="A10" s="38" t="s">
        <v>10</v>
      </c>
      <c r="B10" s="39">
        <v>451</v>
      </c>
      <c r="C10" s="39">
        <v>424</v>
      </c>
      <c r="D10" s="39">
        <v>346</v>
      </c>
      <c r="E10" s="39">
        <v>313</v>
      </c>
      <c r="F10" s="39">
        <v>297</v>
      </c>
      <c r="G10" s="39">
        <v>291</v>
      </c>
      <c r="H10" s="39">
        <v>290</v>
      </c>
      <c r="I10" s="39">
        <v>322</v>
      </c>
      <c r="J10" s="39">
        <v>367</v>
      </c>
      <c r="K10" s="39">
        <v>392</v>
      </c>
      <c r="L10" s="40">
        <f t="shared" ref="L10:L59" si="3">K10-J10</f>
        <v>25</v>
      </c>
      <c r="M10" s="41">
        <f t="shared" si="1"/>
        <v>6.8119891008174394E-2</v>
      </c>
      <c r="N10" s="42">
        <f t="shared" ref="N10:N60" si="4">IFERROR((K10-G10)/G10,"n/a")</f>
        <v>0.34707903780068727</v>
      </c>
      <c r="O10" s="59">
        <f t="shared" ref="O10:O60" si="5">IFERROR((K10-B10)/B10,"n/a")</f>
        <v>-0.13082039911308205</v>
      </c>
      <c r="P10" s="72"/>
    </row>
    <row r="11" spans="1:16" x14ac:dyDescent="0.2">
      <c r="A11" s="22" t="s">
        <v>11</v>
      </c>
      <c r="B11" s="23">
        <v>68</v>
      </c>
      <c r="C11" s="23">
        <v>55</v>
      </c>
      <c r="D11" s="23">
        <v>55</v>
      </c>
      <c r="E11" s="23">
        <v>45</v>
      </c>
      <c r="F11" s="23">
        <v>49</v>
      </c>
      <c r="G11" s="23">
        <v>51</v>
      </c>
      <c r="H11" s="23">
        <v>47</v>
      </c>
      <c r="I11" s="23">
        <v>52</v>
      </c>
      <c r="J11" s="23">
        <v>61</v>
      </c>
      <c r="K11" s="23">
        <v>43</v>
      </c>
      <c r="L11" s="26">
        <f t="shared" si="3"/>
        <v>-18</v>
      </c>
      <c r="M11" s="27">
        <f t="shared" si="1"/>
        <v>-0.29508196721311475</v>
      </c>
      <c r="N11" s="28">
        <f t="shared" si="4"/>
        <v>-0.15686274509803921</v>
      </c>
      <c r="O11" s="10">
        <f t="shared" si="5"/>
        <v>-0.36764705882352944</v>
      </c>
    </row>
    <row r="12" spans="1:16" x14ac:dyDescent="0.2">
      <c r="A12" s="38" t="s">
        <v>12</v>
      </c>
      <c r="B12" s="39">
        <v>245</v>
      </c>
      <c r="C12" s="39">
        <v>262</v>
      </c>
      <c r="D12" s="39">
        <v>242</v>
      </c>
      <c r="E12" s="39">
        <v>226</v>
      </c>
      <c r="F12" s="39">
        <v>210</v>
      </c>
      <c r="G12" s="39">
        <v>210</v>
      </c>
      <c r="H12" s="39">
        <v>203</v>
      </c>
      <c r="I12" s="39">
        <v>186</v>
      </c>
      <c r="J12" s="39">
        <v>208</v>
      </c>
      <c r="K12" s="39">
        <v>247</v>
      </c>
      <c r="L12" s="40">
        <f t="shared" si="3"/>
        <v>39</v>
      </c>
      <c r="M12" s="41">
        <f t="shared" si="1"/>
        <v>0.1875</v>
      </c>
      <c r="N12" s="42">
        <f t="shared" si="4"/>
        <v>0.1761904761904762</v>
      </c>
      <c r="O12" s="59">
        <f t="shared" si="5"/>
        <v>8.1632653061224497E-3</v>
      </c>
      <c r="P12" s="72"/>
    </row>
    <row r="13" spans="1:16" x14ac:dyDescent="0.2">
      <c r="A13" s="22" t="s">
        <v>124</v>
      </c>
      <c r="B13" s="23">
        <v>125</v>
      </c>
      <c r="C13" s="23">
        <v>106</v>
      </c>
      <c r="D13" s="23">
        <v>100</v>
      </c>
      <c r="E13" s="23">
        <v>109</v>
      </c>
      <c r="F13" s="23">
        <v>105</v>
      </c>
      <c r="G13" s="23">
        <v>116</v>
      </c>
      <c r="H13" s="23">
        <v>120</v>
      </c>
      <c r="I13" s="23">
        <v>118</v>
      </c>
      <c r="J13" s="23">
        <v>131</v>
      </c>
      <c r="K13" s="23">
        <v>126</v>
      </c>
      <c r="L13" s="26">
        <f t="shared" si="3"/>
        <v>-5</v>
      </c>
      <c r="M13" s="27">
        <f t="shared" si="1"/>
        <v>-3.8167938931297711E-2</v>
      </c>
      <c r="N13" s="28">
        <f t="shared" si="4"/>
        <v>8.6206896551724144E-2</v>
      </c>
      <c r="O13" s="10">
        <f t="shared" si="5"/>
        <v>8.0000000000000002E-3</v>
      </c>
    </row>
    <row r="14" spans="1:16" x14ac:dyDescent="0.2">
      <c r="A14" s="38" t="s">
        <v>46</v>
      </c>
      <c r="B14" s="39">
        <v>243</v>
      </c>
      <c r="C14" s="39">
        <v>253</v>
      </c>
      <c r="D14" s="39">
        <v>263</v>
      </c>
      <c r="E14" s="39">
        <v>253</v>
      </c>
      <c r="F14" s="39">
        <v>222</v>
      </c>
      <c r="G14" s="39">
        <v>201</v>
      </c>
      <c r="H14" s="39">
        <v>168</v>
      </c>
      <c r="I14" s="39">
        <v>133</v>
      </c>
      <c r="J14" s="39">
        <v>114</v>
      </c>
      <c r="K14" s="39">
        <v>109</v>
      </c>
      <c r="L14" s="40">
        <f t="shared" si="3"/>
        <v>-5</v>
      </c>
      <c r="M14" s="41">
        <f t="shared" si="1"/>
        <v>-4.3859649122807015E-2</v>
      </c>
      <c r="N14" s="61">
        <f t="shared" si="4"/>
        <v>-0.45771144278606968</v>
      </c>
      <c r="O14" s="59">
        <f t="shared" si="5"/>
        <v>-0.55144032921810704</v>
      </c>
      <c r="P14" s="72"/>
    </row>
    <row r="15" spans="1:16" ht="12.6" customHeight="1" x14ac:dyDescent="0.2">
      <c r="A15" s="22" t="s">
        <v>13</v>
      </c>
      <c r="B15" s="23">
        <v>100</v>
      </c>
      <c r="C15" s="23">
        <v>82</v>
      </c>
      <c r="D15" s="23">
        <v>65</v>
      </c>
      <c r="E15" s="23">
        <v>65</v>
      </c>
      <c r="F15" s="23">
        <v>60</v>
      </c>
      <c r="G15" s="23">
        <v>55</v>
      </c>
      <c r="H15" s="23">
        <v>58</v>
      </c>
      <c r="I15" s="23">
        <v>58</v>
      </c>
      <c r="J15" s="23">
        <v>60</v>
      </c>
      <c r="K15" s="23">
        <v>73</v>
      </c>
      <c r="L15" s="26">
        <f t="shared" si="3"/>
        <v>13</v>
      </c>
      <c r="M15" s="27">
        <f t="shared" si="1"/>
        <v>0.21666666666666667</v>
      </c>
      <c r="N15" s="28">
        <f t="shared" si="4"/>
        <v>0.32727272727272727</v>
      </c>
      <c r="O15" s="10">
        <f t="shared" si="5"/>
        <v>-0.27</v>
      </c>
    </row>
    <row r="16" spans="1:16" x14ac:dyDescent="0.2">
      <c r="A16" s="38" t="s">
        <v>14</v>
      </c>
      <c r="B16" s="39">
        <v>77</v>
      </c>
      <c r="C16" s="39">
        <v>99</v>
      </c>
      <c r="D16" s="39">
        <v>127</v>
      </c>
      <c r="E16" s="39">
        <v>128</v>
      </c>
      <c r="F16" s="39">
        <v>113</v>
      </c>
      <c r="G16" s="39">
        <v>95</v>
      </c>
      <c r="H16" s="39">
        <v>106</v>
      </c>
      <c r="I16" s="39">
        <v>103</v>
      </c>
      <c r="J16" s="39">
        <v>89</v>
      </c>
      <c r="K16" s="39">
        <v>91</v>
      </c>
      <c r="L16" s="40">
        <f t="shared" si="3"/>
        <v>2</v>
      </c>
      <c r="M16" s="41">
        <f t="shared" si="1"/>
        <v>2.247191011235955E-2</v>
      </c>
      <c r="N16" s="42">
        <f t="shared" si="4"/>
        <v>-4.2105263157894736E-2</v>
      </c>
      <c r="O16" s="59">
        <f t="shared" si="5"/>
        <v>0.18181818181818182</v>
      </c>
      <c r="P16" s="72"/>
    </row>
    <row r="17" spans="1:16" x14ac:dyDescent="0.2">
      <c r="A17" s="22" t="s">
        <v>15</v>
      </c>
      <c r="B17" s="23">
        <v>85</v>
      </c>
      <c r="C17" s="23">
        <v>75</v>
      </c>
      <c r="D17" s="23">
        <v>62</v>
      </c>
      <c r="E17" s="23">
        <v>79</v>
      </c>
      <c r="F17" s="23">
        <v>79</v>
      </c>
      <c r="G17" s="23">
        <v>79</v>
      </c>
      <c r="H17" s="23">
        <v>72</v>
      </c>
      <c r="I17" s="23">
        <v>83</v>
      </c>
      <c r="J17" s="23">
        <v>67</v>
      </c>
      <c r="K17" s="23">
        <v>67</v>
      </c>
      <c r="L17" s="26">
        <f t="shared" si="3"/>
        <v>0</v>
      </c>
      <c r="M17" s="27">
        <f t="shared" si="1"/>
        <v>0</v>
      </c>
      <c r="N17" s="28">
        <f t="shared" si="4"/>
        <v>-0.15189873417721519</v>
      </c>
      <c r="O17" s="10">
        <f t="shared" si="5"/>
        <v>-0.21176470588235294</v>
      </c>
    </row>
    <row r="18" spans="1:16" x14ac:dyDescent="0.2">
      <c r="A18" s="38" t="s">
        <v>161</v>
      </c>
      <c r="B18" s="39">
        <v>0</v>
      </c>
      <c r="C18" s="39">
        <v>0</v>
      </c>
      <c r="D18" s="39">
        <v>0</v>
      </c>
      <c r="E18" s="39">
        <v>0</v>
      </c>
      <c r="F18" s="39">
        <v>0</v>
      </c>
      <c r="G18" s="39">
        <v>0</v>
      </c>
      <c r="H18" s="39">
        <v>0</v>
      </c>
      <c r="I18" s="39">
        <v>0</v>
      </c>
      <c r="J18" s="39">
        <v>6</v>
      </c>
      <c r="K18" s="39">
        <v>4</v>
      </c>
      <c r="L18" s="40">
        <f t="shared" si="3"/>
        <v>-2</v>
      </c>
      <c r="M18" s="41">
        <f t="shared" si="1"/>
        <v>-0.33333333333333331</v>
      </c>
      <c r="N18" s="42" t="str">
        <f t="shared" si="4"/>
        <v>n/a</v>
      </c>
      <c r="O18" s="59" t="str">
        <f t="shared" si="5"/>
        <v>n/a</v>
      </c>
      <c r="P18" s="72"/>
    </row>
    <row r="19" spans="1:16" x14ac:dyDescent="0.2">
      <c r="A19" s="22" t="s">
        <v>16</v>
      </c>
      <c r="B19" s="23">
        <v>217</v>
      </c>
      <c r="C19" s="23">
        <v>216</v>
      </c>
      <c r="D19" s="23">
        <v>225</v>
      </c>
      <c r="E19" s="23">
        <v>223</v>
      </c>
      <c r="F19" s="23">
        <v>199</v>
      </c>
      <c r="G19" s="23">
        <v>213</v>
      </c>
      <c r="H19" s="23">
        <v>201</v>
      </c>
      <c r="I19" s="23">
        <v>251</v>
      </c>
      <c r="J19" s="23">
        <v>267</v>
      </c>
      <c r="K19" s="23">
        <v>253</v>
      </c>
      <c r="L19" s="26">
        <f t="shared" si="3"/>
        <v>-14</v>
      </c>
      <c r="M19" s="27">
        <f t="shared" si="1"/>
        <v>-5.2434456928838954E-2</v>
      </c>
      <c r="N19" s="28">
        <f t="shared" si="4"/>
        <v>0.18779342723004694</v>
      </c>
      <c r="O19" s="10">
        <f t="shared" si="5"/>
        <v>0.16589861751152074</v>
      </c>
    </row>
    <row r="20" spans="1:16" x14ac:dyDescent="0.2">
      <c r="A20" s="63" t="s">
        <v>126</v>
      </c>
      <c r="B20" s="64">
        <v>292</v>
      </c>
      <c r="C20" s="64">
        <v>283</v>
      </c>
      <c r="D20" s="64">
        <v>307</v>
      </c>
      <c r="E20" s="64">
        <v>294</v>
      </c>
      <c r="F20" s="64">
        <v>269</v>
      </c>
      <c r="G20" s="64">
        <v>312</v>
      </c>
      <c r="H20" s="64">
        <v>361</v>
      </c>
      <c r="I20" s="64">
        <v>451</v>
      </c>
      <c r="J20" s="64">
        <v>500</v>
      </c>
      <c r="K20" s="64">
        <v>500</v>
      </c>
      <c r="L20" s="65">
        <f t="shared" si="3"/>
        <v>0</v>
      </c>
      <c r="M20" s="66">
        <f t="shared" si="1"/>
        <v>0</v>
      </c>
      <c r="N20" s="61">
        <f t="shared" si="4"/>
        <v>0.60256410256410253</v>
      </c>
      <c r="O20" s="59">
        <f t="shared" si="5"/>
        <v>0.71232876712328763</v>
      </c>
      <c r="P20" s="72"/>
    </row>
    <row r="21" spans="1:16" x14ac:dyDescent="0.2">
      <c r="A21" s="22" t="s">
        <v>97</v>
      </c>
      <c r="B21" s="23">
        <v>2</v>
      </c>
      <c r="C21" s="23">
        <v>18</v>
      </c>
      <c r="D21" s="23">
        <v>33</v>
      </c>
      <c r="E21" s="23">
        <v>17</v>
      </c>
      <c r="F21" s="23">
        <v>17</v>
      </c>
      <c r="G21" s="23">
        <v>5</v>
      </c>
      <c r="H21" s="23">
        <v>9</v>
      </c>
      <c r="I21" s="23">
        <v>13</v>
      </c>
      <c r="J21" s="23">
        <v>4</v>
      </c>
      <c r="K21" s="23">
        <v>8</v>
      </c>
      <c r="L21" s="26">
        <f t="shared" si="3"/>
        <v>4</v>
      </c>
      <c r="M21" s="27">
        <f t="shared" si="1"/>
        <v>1</v>
      </c>
      <c r="N21" s="28">
        <f t="shared" si="4"/>
        <v>0.6</v>
      </c>
      <c r="O21" s="10">
        <f t="shared" si="5"/>
        <v>3</v>
      </c>
    </row>
    <row r="22" spans="1:16" x14ac:dyDescent="0.2">
      <c r="A22" s="6"/>
      <c r="B22" s="5"/>
      <c r="C22" s="5"/>
      <c r="D22" s="5"/>
      <c r="E22" s="5"/>
      <c r="F22" s="5"/>
      <c r="G22" s="5"/>
      <c r="H22" s="5"/>
      <c r="I22" s="5"/>
      <c r="J22" s="5"/>
      <c r="K22" s="5"/>
      <c r="L22" s="12"/>
      <c r="M22" s="14"/>
      <c r="N22" s="10"/>
      <c r="O22" s="10"/>
    </row>
    <row r="23" spans="1:16" x14ac:dyDescent="0.2">
      <c r="A23" s="4" t="s">
        <v>198</v>
      </c>
      <c r="B23" s="17">
        <v>1152</v>
      </c>
      <c r="C23" s="17">
        <v>1297</v>
      </c>
      <c r="D23" s="17">
        <v>1534</v>
      </c>
      <c r="E23" s="17">
        <v>1710</v>
      </c>
      <c r="F23" s="17">
        <v>1631</v>
      </c>
      <c r="G23" s="17">
        <v>1517</v>
      </c>
      <c r="H23" s="17">
        <v>1462</v>
      </c>
      <c r="I23" s="17">
        <v>1515</v>
      </c>
      <c r="J23" s="17">
        <v>1421</v>
      </c>
      <c r="K23" s="17">
        <v>1407</v>
      </c>
      <c r="L23" s="18">
        <f>K23-J23</f>
        <v>-14</v>
      </c>
      <c r="M23" s="19">
        <f t="shared" si="1"/>
        <v>-9.852216748768473E-3</v>
      </c>
      <c r="N23" s="20">
        <f t="shared" si="4"/>
        <v>-7.2511535926170073E-2</v>
      </c>
      <c r="O23" s="20">
        <f t="shared" si="5"/>
        <v>0.22135416666666666</v>
      </c>
    </row>
    <row r="24" spans="1:16" ht="12.6" customHeight="1" x14ac:dyDescent="0.2">
      <c r="A24" s="38" t="s">
        <v>51</v>
      </c>
      <c r="B24" s="39">
        <v>654</v>
      </c>
      <c r="C24" s="39">
        <v>592</v>
      </c>
      <c r="D24" s="39">
        <v>549</v>
      </c>
      <c r="E24" s="39">
        <v>559</v>
      </c>
      <c r="F24" s="39">
        <v>527</v>
      </c>
      <c r="G24" s="39">
        <v>491</v>
      </c>
      <c r="H24" s="39">
        <v>419</v>
      </c>
      <c r="I24" s="39">
        <v>388</v>
      </c>
      <c r="J24" s="39">
        <v>350</v>
      </c>
      <c r="K24" s="39">
        <v>354</v>
      </c>
      <c r="L24" s="44">
        <f t="shared" si="3"/>
        <v>4</v>
      </c>
      <c r="M24" s="45">
        <f t="shared" si="1"/>
        <v>1.1428571428571429E-2</v>
      </c>
      <c r="N24" s="59">
        <f t="shared" si="4"/>
        <v>-0.27902240325865579</v>
      </c>
      <c r="O24" s="59">
        <f t="shared" si="5"/>
        <v>-0.45871559633027525</v>
      </c>
      <c r="P24" s="72"/>
    </row>
    <row r="25" spans="1:16" x14ac:dyDescent="0.2">
      <c r="A25" s="22" t="s">
        <v>158</v>
      </c>
      <c r="B25" s="23">
        <v>0</v>
      </c>
      <c r="C25" s="23">
        <v>151</v>
      </c>
      <c r="D25" s="23">
        <v>444</v>
      </c>
      <c r="E25" s="23">
        <v>613</v>
      </c>
      <c r="F25" s="23">
        <v>607</v>
      </c>
      <c r="G25" s="23">
        <v>566</v>
      </c>
      <c r="H25" s="23">
        <v>621</v>
      </c>
      <c r="I25" s="23">
        <v>672</v>
      </c>
      <c r="J25" s="23">
        <v>672</v>
      </c>
      <c r="K25" s="23">
        <v>662</v>
      </c>
      <c r="L25" s="12">
        <f t="shared" si="3"/>
        <v>-10</v>
      </c>
      <c r="M25" s="14">
        <f t="shared" si="1"/>
        <v>-1.488095238095238E-2</v>
      </c>
      <c r="N25" s="10">
        <f t="shared" si="4"/>
        <v>0.16961130742049471</v>
      </c>
      <c r="O25" s="10" t="str">
        <f t="shared" si="5"/>
        <v>n/a</v>
      </c>
    </row>
    <row r="26" spans="1:16" x14ac:dyDescent="0.2">
      <c r="A26" s="38" t="s">
        <v>159</v>
      </c>
      <c r="B26" s="39">
        <v>291</v>
      </c>
      <c r="C26" s="39">
        <v>308</v>
      </c>
      <c r="D26" s="39">
        <v>311</v>
      </c>
      <c r="E26" s="39">
        <v>308</v>
      </c>
      <c r="F26" s="39">
        <v>279</v>
      </c>
      <c r="G26" s="39">
        <v>267</v>
      </c>
      <c r="H26" s="39">
        <v>246</v>
      </c>
      <c r="I26" s="39">
        <v>242</v>
      </c>
      <c r="J26" s="39">
        <v>195</v>
      </c>
      <c r="K26" s="39">
        <v>187</v>
      </c>
      <c r="L26" s="44">
        <f t="shared" si="3"/>
        <v>-8</v>
      </c>
      <c r="M26" s="45">
        <f t="shared" si="1"/>
        <v>-4.1025641025641026E-2</v>
      </c>
      <c r="N26" s="43">
        <f t="shared" si="4"/>
        <v>-0.29962546816479402</v>
      </c>
      <c r="O26" s="59">
        <f t="shared" si="5"/>
        <v>-0.35738831615120276</v>
      </c>
      <c r="P26" s="72"/>
    </row>
    <row r="27" spans="1:16" x14ac:dyDescent="0.2">
      <c r="A27" s="22" t="s">
        <v>19</v>
      </c>
      <c r="B27" s="23">
        <v>192</v>
      </c>
      <c r="C27" s="23">
        <v>218</v>
      </c>
      <c r="D27" s="23">
        <v>212</v>
      </c>
      <c r="E27" s="23">
        <v>211</v>
      </c>
      <c r="F27" s="23">
        <v>192</v>
      </c>
      <c r="G27" s="23">
        <v>165</v>
      </c>
      <c r="H27" s="23">
        <v>138</v>
      </c>
      <c r="I27" s="23">
        <v>155</v>
      </c>
      <c r="J27" s="23">
        <v>142</v>
      </c>
      <c r="K27" s="23">
        <v>117</v>
      </c>
      <c r="L27" s="12">
        <f t="shared" si="3"/>
        <v>-25</v>
      </c>
      <c r="M27" s="14">
        <f t="shared" si="1"/>
        <v>-0.176056338028169</v>
      </c>
      <c r="N27" s="10">
        <f t="shared" si="4"/>
        <v>-0.29090909090909089</v>
      </c>
      <c r="O27" s="10">
        <f t="shared" si="5"/>
        <v>-0.390625</v>
      </c>
    </row>
    <row r="28" spans="1:16" x14ac:dyDescent="0.2">
      <c r="A28" s="38" t="s">
        <v>160</v>
      </c>
      <c r="B28" s="39">
        <v>0</v>
      </c>
      <c r="C28" s="39">
        <v>0</v>
      </c>
      <c r="D28" s="39">
        <v>5</v>
      </c>
      <c r="E28" s="39">
        <v>15</v>
      </c>
      <c r="F28" s="39">
        <v>17</v>
      </c>
      <c r="G28" s="39">
        <v>17</v>
      </c>
      <c r="H28" s="39">
        <v>28</v>
      </c>
      <c r="I28" s="39">
        <v>49</v>
      </c>
      <c r="J28" s="39">
        <v>56</v>
      </c>
      <c r="K28" s="39">
        <v>85</v>
      </c>
      <c r="L28" s="44">
        <f t="shared" si="3"/>
        <v>29</v>
      </c>
      <c r="M28" s="45">
        <f t="shared" si="1"/>
        <v>0.5178571428571429</v>
      </c>
      <c r="N28" s="43">
        <f t="shared" si="4"/>
        <v>4</v>
      </c>
      <c r="O28" s="59" t="str">
        <f t="shared" si="5"/>
        <v>n/a</v>
      </c>
      <c r="P28" s="72"/>
    </row>
    <row r="29" spans="1:16" x14ac:dyDescent="0.2">
      <c r="A29" s="22" t="s">
        <v>199</v>
      </c>
      <c r="B29" s="23">
        <v>15</v>
      </c>
      <c r="C29" s="23">
        <v>28</v>
      </c>
      <c r="D29" s="23">
        <v>13</v>
      </c>
      <c r="E29" s="23">
        <v>4</v>
      </c>
      <c r="F29" s="23">
        <v>9</v>
      </c>
      <c r="G29" s="23">
        <v>11</v>
      </c>
      <c r="H29" s="23">
        <v>10</v>
      </c>
      <c r="I29" s="23">
        <v>9</v>
      </c>
      <c r="J29" s="23">
        <v>6</v>
      </c>
      <c r="K29" s="23">
        <v>2</v>
      </c>
      <c r="L29" s="12">
        <f t="shared" si="3"/>
        <v>-4</v>
      </c>
      <c r="M29" s="14">
        <f t="shared" si="1"/>
        <v>-0.66666666666666663</v>
      </c>
      <c r="N29" s="10">
        <f t="shared" si="4"/>
        <v>-0.81818181818181823</v>
      </c>
      <c r="O29" s="10">
        <f t="shared" si="5"/>
        <v>-0.8666666666666667</v>
      </c>
    </row>
    <row r="30" spans="1:16" x14ac:dyDescent="0.2">
      <c r="A30" s="6"/>
      <c r="B30" s="5"/>
      <c r="C30" s="5"/>
      <c r="D30" s="5"/>
      <c r="E30" s="5"/>
      <c r="F30" s="5"/>
      <c r="G30" s="5"/>
      <c r="H30" s="5"/>
      <c r="I30" s="5"/>
      <c r="J30" s="5"/>
      <c r="K30" s="5"/>
      <c r="L30" s="12"/>
      <c r="M30" s="14"/>
      <c r="N30" s="10"/>
      <c r="O30" s="10"/>
    </row>
    <row r="31" spans="1:16" x14ac:dyDescent="0.2">
      <c r="A31" s="4" t="s">
        <v>3</v>
      </c>
      <c r="B31" s="17">
        <v>2020</v>
      </c>
      <c r="C31" s="17">
        <v>2030</v>
      </c>
      <c r="D31" s="17">
        <v>2064</v>
      </c>
      <c r="E31" s="17">
        <v>2117</v>
      </c>
      <c r="F31" s="17">
        <v>1976</v>
      </c>
      <c r="G31" s="17">
        <v>1989</v>
      </c>
      <c r="H31" s="17">
        <v>1974</v>
      </c>
      <c r="I31" s="17">
        <v>1991</v>
      </c>
      <c r="J31" s="17">
        <v>2025</v>
      </c>
      <c r="K31" s="17">
        <v>2040</v>
      </c>
      <c r="L31" s="18">
        <f>K31-J31</f>
        <v>15</v>
      </c>
      <c r="M31" s="19">
        <f t="shared" ref="M31" si="6">IFERROR((K31-J31)/J31,"n/a")</f>
        <v>7.4074074074074077E-3</v>
      </c>
      <c r="N31" s="20">
        <f t="shared" si="4"/>
        <v>2.564102564102564E-2</v>
      </c>
      <c r="O31" s="20">
        <f t="shared" si="5"/>
        <v>9.9009900990099011E-3</v>
      </c>
    </row>
    <row r="32" spans="1:16" ht="12.6" customHeight="1" x14ac:dyDescent="0.2">
      <c r="A32" s="38" t="s">
        <v>52</v>
      </c>
      <c r="B32" s="46">
        <v>341</v>
      </c>
      <c r="C32" s="46">
        <v>336</v>
      </c>
      <c r="D32" s="46">
        <v>408</v>
      </c>
      <c r="E32" s="46">
        <v>428</v>
      </c>
      <c r="F32" s="46">
        <v>389</v>
      </c>
      <c r="G32" s="46">
        <v>401</v>
      </c>
      <c r="H32" s="46">
        <v>407</v>
      </c>
      <c r="I32" s="46">
        <v>424</v>
      </c>
      <c r="J32" s="46">
        <v>426</v>
      </c>
      <c r="K32" s="46">
        <v>439</v>
      </c>
      <c r="L32" s="44">
        <f t="shared" si="3"/>
        <v>13</v>
      </c>
      <c r="M32" s="45">
        <f t="shared" si="1"/>
        <v>3.0516431924882629E-2</v>
      </c>
      <c r="N32" s="59">
        <f t="shared" si="4"/>
        <v>9.4763092269326679E-2</v>
      </c>
      <c r="O32" s="59">
        <f t="shared" si="5"/>
        <v>0.28739002932551322</v>
      </c>
      <c r="P32" s="72"/>
    </row>
    <row r="33" spans="1:16" x14ac:dyDescent="0.2">
      <c r="A33" s="22" t="s">
        <v>20</v>
      </c>
      <c r="B33" s="29">
        <v>195</v>
      </c>
      <c r="C33" s="29">
        <v>190</v>
      </c>
      <c r="D33" s="29">
        <v>169</v>
      </c>
      <c r="E33" s="29">
        <v>170</v>
      </c>
      <c r="F33" s="29">
        <v>158</v>
      </c>
      <c r="G33" s="29">
        <v>166</v>
      </c>
      <c r="H33" s="29">
        <v>163</v>
      </c>
      <c r="I33" s="29">
        <v>153</v>
      </c>
      <c r="J33" s="29">
        <v>162</v>
      </c>
      <c r="K33" s="29">
        <v>190</v>
      </c>
      <c r="L33" s="12">
        <f t="shared" si="3"/>
        <v>28</v>
      </c>
      <c r="M33" s="14">
        <f t="shared" si="1"/>
        <v>0.1728395061728395</v>
      </c>
      <c r="N33" s="10">
        <f t="shared" si="4"/>
        <v>0.14457831325301204</v>
      </c>
      <c r="O33" s="10">
        <f t="shared" si="5"/>
        <v>-2.564102564102564E-2</v>
      </c>
    </row>
    <row r="34" spans="1:16" x14ac:dyDescent="0.2">
      <c r="A34" s="38" t="s">
        <v>53</v>
      </c>
      <c r="B34" s="46">
        <v>137</v>
      </c>
      <c r="C34" s="46">
        <v>136</v>
      </c>
      <c r="D34" s="46">
        <v>136</v>
      </c>
      <c r="E34" s="46">
        <v>131</v>
      </c>
      <c r="F34" s="46">
        <v>112</v>
      </c>
      <c r="G34" s="46">
        <v>108</v>
      </c>
      <c r="H34" s="46">
        <v>115</v>
      </c>
      <c r="I34" s="46">
        <v>118</v>
      </c>
      <c r="J34" s="46">
        <v>128</v>
      </c>
      <c r="K34" s="46">
        <v>128</v>
      </c>
      <c r="L34" s="44">
        <f t="shared" si="3"/>
        <v>0</v>
      </c>
      <c r="M34" s="45">
        <f t="shared" si="1"/>
        <v>0</v>
      </c>
      <c r="N34" s="43">
        <f t="shared" si="4"/>
        <v>0.18518518518518517</v>
      </c>
      <c r="O34" s="59">
        <f t="shared" si="5"/>
        <v>-6.569343065693431E-2</v>
      </c>
      <c r="P34" s="72"/>
    </row>
    <row r="35" spans="1:16" x14ac:dyDescent="0.2">
      <c r="A35" s="22" t="s">
        <v>21</v>
      </c>
      <c r="B35" s="29">
        <v>107</v>
      </c>
      <c r="C35" s="29">
        <v>111</v>
      </c>
      <c r="D35" s="29">
        <v>123</v>
      </c>
      <c r="E35" s="29">
        <v>130</v>
      </c>
      <c r="F35" s="29">
        <v>122</v>
      </c>
      <c r="G35" s="29">
        <v>111</v>
      </c>
      <c r="H35" s="29">
        <v>107</v>
      </c>
      <c r="I35" s="29">
        <v>101</v>
      </c>
      <c r="J35" s="29">
        <v>104</v>
      </c>
      <c r="K35" s="29">
        <v>84</v>
      </c>
      <c r="L35" s="12">
        <f t="shared" si="3"/>
        <v>-20</v>
      </c>
      <c r="M35" s="14">
        <f t="shared" si="1"/>
        <v>-0.19230769230769232</v>
      </c>
      <c r="N35" s="10">
        <f t="shared" si="4"/>
        <v>-0.24324324324324326</v>
      </c>
      <c r="O35" s="10">
        <f t="shared" si="5"/>
        <v>-0.21495327102803738</v>
      </c>
    </row>
    <row r="36" spans="1:16" x14ac:dyDescent="0.2">
      <c r="A36" s="38" t="s">
        <v>150</v>
      </c>
      <c r="B36" s="46">
        <v>25</v>
      </c>
      <c r="C36" s="46">
        <v>25</v>
      </c>
      <c r="D36" s="46">
        <v>38</v>
      </c>
      <c r="E36" s="46">
        <v>36</v>
      </c>
      <c r="F36" s="46">
        <v>46</v>
      </c>
      <c r="G36" s="46">
        <v>42</v>
      </c>
      <c r="H36" s="46">
        <v>45</v>
      </c>
      <c r="I36" s="46">
        <v>42</v>
      </c>
      <c r="J36" s="46">
        <v>33</v>
      </c>
      <c r="K36" s="46">
        <v>29</v>
      </c>
      <c r="L36" s="44">
        <f t="shared" si="3"/>
        <v>-4</v>
      </c>
      <c r="M36" s="45">
        <f t="shared" si="1"/>
        <v>-0.12121212121212122</v>
      </c>
      <c r="N36" s="43">
        <f t="shared" si="4"/>
        <v>-0.30952380952380953</v>
      </c>
      <c r="O36" s="59">
        <f t="shared" si="5"/>
        <v>0.16</v>
      </c>
      <c r="P36" s="72"/>
    </row>
    <row r="37" spans="1:16" x14ac:dyDescent="0.2">
      <c r="A37" s="22" t="s">
        <v>54</v>
      </c>
      <c r="B37" s="29">
        <v>552</v>
      </c>
      <c r="C37" s="29">
        <v>494</v>
      </c>
      <c r="D37" s="29">
        <v>468</v>
      </c>
      <c r="E37" s="29">
        <v>472</v>
      </c>
      <c r="F37" s="29">
        <v>413</v>
      </c>
      <c r="G37" s="29">
        <v>405</v>
      </c>
      <c r="H37" s="29">
        <v>387</v>
      </c>
      <c r="I37" s="29">
        <v>391</v>
      </c>
      <c r="J37" s="29">
        <v>430</v>
      </c>
      <c r="K37" s="29">
        <v>459</v>
      </c>
      <c r="L37" s="12">
        <f t="shared" si="3"/>
        <v>29</v>
      </c>
      <c r="M37" s="14">
        <f t="shared" si="1"/>
        <v>6.7441860465116285E-2</v>
      </c>
      <c r="N37" s="10">
        <f t="shared" si="4"/>
        <v>0.13333333333333333</v>
      </c>
      <c r="O37" s="10">
        <f t="shared" si="5"/>
        <v>-0.16847826086956522</v>
      </c>
    </row>
    <row r="38" spans="1:16" x14ac:dyDescent="0.2">
      <c r="A38" s="38" t="s">
        <v>43</v>
      </c>
      <c r="B38" s="46">
        <v>201</v>
      </c>
      <c r="C38" s="46">
        <v>225</v>
      </c>
      <c r="D38" s="46">
        <v>217</v>
      </c>
      <c r="E38" s="46">
        <v>206</v>
      </c>
      <c r="F38" s="46">
        <v>154</v>
      </c>
      <c r="G38" s="46">
        <v>137</v>
      </c>
      <c r="H38" s="46">
        <v>152</v>
      </c>
      <c r="I38" s="46">
        <v>139</v>
      </c>
      <c r="J38" s="46">
        <v>127</v>
      </c>
      <c r="K38" s="46">
        <v>124</v>
      </c>
      <c r="L38" s="44">
        <f t="shared" si="3"/>
        <v>-3</v>
      </c>
      <c r="M38" s="45">
        <f t="shared" si="1"/>
        <v>-2.3622047244094488E-2</v>
      </c>
      <c r="N38" s="43">
        <f t="shared" si="4"/>
        <v>-9.4890510948905105E-2</v>
      </c>
      <c r="O38" s="59">
        <f t="shared" si="5"/>
        <v>-0.38308457711442784</v>
      </c>
      <c r="P38" s="72"/>
    </row>
    <row r="39" spans="1:16" x14ac:dyDescent="0.2">
      <c r="A39" s="22" t="s">
        <v>151</v>
      </c>
      <c r="B39" s="29">
        <v>97</v>
      </c>
      <c r="C39" s="29">
        <v>140</v>
      </c>
      <c r="D39" s="29">
        <v>139</v>
      </c>
      <c r="E39" s="29">
        <v>110</v>
      </c>
      <c r="F39" s="29">
        <v>109</v>
      </c>
      <c r="G39" s="29">
        <v>106</v>
      </c>
      <c r="H39" s="29">
        <v>88</v>
      </c>
      <c r="I39" s="29">
        <v>84</v>
      </c>
      <c r="J39" s="29">
        <v>77</v>
      </c>
      <c r="K39" s="29">
        <v>68</v>
      </c>
      <c r="L39" s="12">
        <f t="shared" si="3"/>
        <v>-9</v>
      </c>
      <c r="M39" s="14">
        <f t="shared" si="1"/>
        <v>-0.11688311688311688</v>
      </c>
      <c r="N39" s="10">
        <f t="shared" si="4"/>
        <v>-0.35849056603773582</v>
      </c>
      <c r="O39" s="10">
        <f t="shared" si="5"/>
        <v>-0.29896907216494845</v>
      </c>
    </row>
    <row r="40" spans="1:16" ht="12.6" customHeight="1" x14ac:dyDescent="0.2">
      <c r="A40" s="38" t="s">
        <v>131</v>
      </c>
      <c r="B40" s="46">
        <v>0</v>
      </c>
      <c r="C40" s="46">
        <v>0</v>
      </c>
      <c r="D40" s="46">
        <v>0</v>
      </c>
      <c r="E40" s="46">
        <v>51</v>
      </c>
      <c r="F40" s="46">
        <v>70</v>
      </c>
      <c r="G40" s="46">
        <v>90</v>
      </c>
      <c r="H40" s="46">
        <v>91</v>
      </c>
      <c r="I40" s="46">
        <v>117</v>
      </c>
      <c r="J40" s="46">
        <v>163</v>
      </c>
      <c r="K40" s="46">
        <v>217</v>
      </c>
      <c r="L40" s="44">
        <f t="shared" si="3"/>
        <v>54</v>
      </c>
      <c r="M40" s="45">
        <f t="shared" si="1"/>
        <v>0.33128834355828218</v>
      </c>
      <c r="N40" s="59">
        <f t="shared" si="4"/>
        <v>1.4111111111111112</v>
      </c>
      <c r="O40" s="59" t="str">
        <f t="shared" si="5"/>
        <v>n/a</v>
      </c>
      <c r="P40" s="72"/>
    </row>
    <row r="41" spans="1:16" x14ac:dyDescent="0.2">
      <c r="A41" s="22" t="s">
        <v>132</v>
      </c>
      <c r="B41" s="29">
        <v>305</v>
      </c>
      <c r="C41" s="29">
        <v>336</v>
      </c>
      <c r="D41" s="29">
        <v>341</v>
      </c>
      <c r="E41" s="29">
        <v>359</v>
      </c>
      <c r="F41" s="29">
        <v>370</v>
      </c>
      <c r="G41" s="29">
        <v>396</v>
      </c>
      <c r="H41" s="29">
        <v>397</v>
      </c>
      <c r="I41" s="29">
        <v>408</v>
      </c>
      <c r="J41" s="29">
        <v>354</v>
      </c>
      <c r="K41" s="29">
        <v>288</v>
      </c>
      <c r="L41" s="12">
        <f t="shared" si="3"/>
        <v>-66</v>
      </c>
      <c r="M41" s="14">
        <f t="shared" si="1"/>
        <v>-0.1864406779661017</v>
      </c>
      <c r="N41" s="10">
        <f t="shared" si="4"/>
        <v>-0.27272727272727271</v>
      </c>
      <c r="O41" s="10">
        <f t="shared" si="5"/>
        <v>-5.5737704918032788E-2</v>
      </c>
    </row>
    <row r="42" spans="1:16" x14ac:dyDescent="0.2">
      <c r="A42" s="38" t="s">
        <v>22</v>
      </c>
      <c r="B42" s="46">
        <v>60</v>
      </c>
      <c r="C42" s="46">
        <v>37</v>
      </c>
      <c r="D42" s="46">
        <v>25</v>
      </c>
      <c r="E42" s="46">
        <v>24</v>
      </c>
      <c r="F42" s="46">
        <v>33</v>
      </c>
      <c r="G42" s="46">
        <v>27</v>
      </c>
      <c r="H42" s="46">
        <v>22</v>
      </c>
      <c r="I42" s="46">
        <v>14</v>
      </c>
      <c r="J42" s="46">
        <v>21</v>
      </c>
      <c r="K42" s="39">
        <v>14</v>
      </c>
      <c r="L42" s="44">
        <f t="shared" si="3"/>
        <v>-7</v>
      </c>
      <c r="M42" s="45">
        <f t="shared" si="1"/>
        <v>-0.33333333333333331</v>
      </c>
      <c r="N42" s="43">
        <f t="shared" si="4"/>
        <v>-0.48148148148148145</v>
      </c>
      <c r="O42" s="59">
        <f t="shared" si="5"/>
        <v>-0.76666666666666672</v>
      </c>
      <c r="P42" s="72"/>
    </row>
    <row r="43" spans="1:16" x14ac:dyDescent="0.2">
      <c r="A43" s="6"/>
      <c r="B43" s="5"/>
      <c r="C43" s="5"/>
      <c r="D43" s="5"/>
      <c r="E43" s="5"/>
      <c r="F43" s="5"/>
      <c r="G43" s="5"/>
      <c r="H43" s="5"/>
      <c r="I43" s="5"/>
      <c r="J43" s="5"/>
      <c r="K43" s="5"/>
      <c r="L43" s="12"/>
      <c r="M43" s="14"/>
      <c r="N43" s="10"/>
      <c r="O43" s="10"/>
    </row>
    <row r="44" spans="1:16" x14ac:dyDescent="0.2">
      <c r="A44" s="4" t="s">
        <v>4</v>
      </c>
      <c r="B44" s="17">
        <v>508</v>
      </c>
      <c r="C44" s="17">
        <v>563</v>
      </c>
      <c r="D44" s="17">
        <v>667</v>
      </c>
      <c r="E44" s="17">
        <v>753</v>
      </c>
      <c r="F44" s="17">
        <v>749</v>
      </c>
      <c r="G44" s="17">
        <v>784</v>
      </c>
      <c r="H44" s="17">
        <v>848</v>
      </c>
      <c r="I44" s="17">
        <v>923</v>
      </c>
      <c r="J44" s="17">
        <v>937</v>
      </c>
      <c r="K44" s="17">
        <v>883</v>
      </c>
      <c r="L44" s="18">
        <f>K44-J44</f>
        <v>-54</v>
      </c>
      <c r="M44" s="19">
        <f t="shared" si="1"/>
        <v>-5.7630736392742798E-2</v>
      </c>
      <c r="N44" s="20">
        <f t="shared" si="4"/>
        <v>0.12627551020408162</v>
      </c>
      <c r="O44" s="20">
        <f t="shared" si="5"/>
        <v>0.73818897637795278</v>
      </c>
    </row>
    <row r="45" spans="1:16" x14ac:dyDescent="0.2">
      <c r="A45" s="38" t="s">
        <v>80</v>
      </c>
      <c r="B45" s="46">
        <v>206</v>
      </c>
      <c r="C45" s="46">
        <v>194</v>
      </c>
      <c r="D45" s="46">
        <v>172</v>
      </c>
      <c r="E45" s="46">
        <v>166</v>
      </c>
      <c r="F45" s="46">
        <v>144</v>
      </c>
      <c r="G45" s="46">
        <v>157</v>
      </c>
      <c r="H45" s="46">
        <v>166</v>
      </c>
      <c r="I45" s="46">
        <v>185</v>
      </c>
      <c r="J45" s="46">
        <v>191</v>
      </c>
      <c r="K45" s="46">
        <v>169</v>
      </c>
      <c r="L45" s="44">
        <f t="shared" si="3"/>
        <v>-22</v>
      </c>
      <c r="M45" s="45">
        <f t="shared" si="1"/>
        <v>-0.11518324607329843</v>
      </c>
      <c r="N45" s="43">
        <f t="shared" si="4"/>
        <v>7.6433121019108277E-2</v>
      </c>
      <c r="O45" s="59">
        <f t="shared" si="5"/>
        <v>-0.1796116504854369</v>
      </c>
      <c r="P45" s="72"/>
    </row>
    <row r="46" spans="1:16" x14ac:dyDescent="0.2">
      <c r="A46" s="22" t="s">
        <v>81</v>
      </c>
      <c r="B46" s="29">
        <v>11</v>
      </c>
      <c r="C46" s="29">
        <v>13</v>
      </c>
      <c r="D46" s="29">
        <v>11</v>
      </c>
      <c r="E46" s="29">
        <v>10</v>
      </c>
      <c r="F46" s="29">
        <v>15</v>
      </c>
      <c r="G46" s="29">
        <v>15</v>
      </c>
      <c r="H46" s="29">
        <v>9</v>
      </c>
      <c r="I46" s="29">
        <v>17</v>
      </c>
      <c r="J46" s="29">
        <v>20</v>
      </c>
      <c r="K46" s="29">
        <v>21</v>
      </c>
      <c r="L46" s="12">
        <f t="shared" si="3"/>
        <v>1</v>
      </c>
      <c r="M46" s="14">
        <f t="shared" si="1"/>
        <v>0.05</v>
      </c>
      <c r="N46" s="10">
        <f t="shared" si="4"/>
        <v>0.4</v>
      </c>
      <c r="O46" s="10">
        <f t="shared" si="5"/>
        <v>0.90909090909090906</v>
      </c>
    </row>
    <row r="47" spans="1:16" x14ac:dyDescent="0.2">
      <c r="A47" s="38" t="s">
        <v>82</v>
      </c>
      <c r="B47" s="46">
        <v>35</v>
      </c>
      <c r="C47" s="46">
        <v>34</v>
      </c>
      <c r="D47" s="46">
        <v>40</v>
      </c>
      <c r="E47" s="46">
        <v>51</v>
      </c>
      <c r="F47" s="46">
        <v>46</v>
      </c>
      <c r="G47" s="46">
        <v>41</v>
      </c>
      <c r="H47" s="46">
        <v>43</v>
      </c>
      <c r="I47" s="46">
        <v>45</v>
      </c>
      <c r="J47" s="46">
        <v>42</v>
      </c>
      <c r="K47" s="46">
        <v>47</v>
      </c>
      <c r="L47" s="44">
        <f t="shared" si="3"/>
        <v>5</v>
      </c>
      <c r="M47" s="45">
        <f t="shared" si="1"/>
        <v>0.11904761904761904</v>
      </c>
      <c r="N47" s="43">
        <f t="shared" si="4"/>
        <v>0.14634146341463414</v>
      </c>
      <c r="O47" s="59">
        <f t="shared" si="5"/>
        <v>0.34285714285714286</v>
      </c>
      <c r="P47" s="72"/>
    </row>
    <row r="48" spans="1:16" x14ac:dyDescent="0.2">
      <c r="A48" s="22" t="s">
        <v>83</v>
      </c>
      <c r="B48" s="29">
        <v>5</v>
      </c>
      <c r="C48" s="29">
        <v>5</v>
      </c>
      <c r="D48" s="29">
        <v>8</v>
      </c>
      <c r="E48" s="29">
        <v>4</v>
      </c>
      <c r="F48" s="29">
        <v>3</v>
      </c>
      <c r="G48" s="29">
        <v>1</v>
      </c>
      <c r="H48" s="29">
        <v>2</v>
      </c>
      <c r="I48" s="29">
        <v>3</v>
      </c>
      <c r="J48" s="29">
        <v>6</v>
      </c>
      <c r="K48" s="29">
        <v>10</v>
      </c>
      <c r="L48" s="12">
        <f t="shared" si="3"/>
        <v>4</v>
      </c>
      <c r="M48" s="14">
        <f t="shared" si="1"/>
        <v>0.66666666666666663</v>
      </c>
      <c r="N48" s="10">
        <f t="shared" si="4"/>
        <v>9</v>
      </c>
      <c r="O48" s="10">
        <f t="shared" si="5"/>
        <v>1</v>
      </c>
    </row>
    <row r="49" spans="1:16" x14ac:dyDescent="0.2">
      <c r="A49" s="38" t="s">
        <v>84</v>
      </c>
      <c r="B49" s="46">
        <v>62</v>
      </c>
      <c r="C49" s="46">
        <v>60</v>
      </c>
      <c r="D49" s="46">
        <v>71</v>
      </c>
      <c r="E49" s="46">
        <v>66</v>
      </c>
      <c r="F49" s="46">
        <v>65</v>
      </c>
      <c r="G49" s="46">
        <v>74</v>
      </c>
      <c r="H49" s="46">
        <v>62</v>
      </c>
      <c r="I49" s="46">
        <v>70</v>
      </c>
      <c r="J49" s="46">
        <v>64</v>
      </c>
      <c r="K49" s="46">
        <v>70</v>
      </c>
      <c r="L49" s="44">
        <f t="shared" si="3"/>
        <v>6</v>
      </c>
      <c r="M49" s="45">
        <f t="shared" si="1"/>
        <v>9.375E-2</v>
      </c>
      <c r="N49" s="43">
        <f t="shared" si="4"/>
        <v>-5.4054054054054057E-2</v>
      </c>
      <c r="O49" s="59">
        <f t="shared" si="5"/>
        <v>0.12903225806451613</v>
      </c>
      <c r="P49" s="72"/>
    </row>
    <row r="50" spans="1:16" ht="12.6" customHeight="1" x14ac:dyDescent="0.2">
      <c r="A50" s="22" t="s">
        <v>166</v>
      </c>
      <c r="B50" s="29">
        <v>7</v>
      </c>
      <c r="C50" s="29">
        <v>5</v>
      </c>
      <c r="D50" s="29">
        <v>2</v>
      </c>
      <c r="E50" s="29">
        <v>1</v>
      </c>
      <c r="F50" s="29">
        <v>1</v>
      </c>
      <c r="G50" s="29">
        <v>2</v>
      </c>
      <c r="H50" s="29">
        <v>8</v>
      </c>
      <c r="I50" s="29">
        <v>8</v>
      </c>
      <c r="J50" s="29">
        <v>10</v>
      </c>
      <c r="K50" s="29">
        <v>8</v>
      </c>
      <c r="L50" s="12">
        <f t="shared" si="3"/>
        <v>-2</v>
      </c>
      <c r="M50" s="14">
        <f t="shared" si="1"/>
        <v>-0.2</v>
      </c>
      <c r="N50" s="10">
        <f t="shared" si="4"/>
        <v>3</v>
      </c>
      <c r="O50" s="10">
        <f t="shared" si="5"/>
        <v>0.14285714285714285</v>
      </c>
    </row>
    <row r="51" spans="1:16" x14ac:dyDescent="0.2">
      <c r="A51" s="38" t="s">
        <v>85</v>
      </c>
      <c r="B51" s="46">
        <v>46</v>
      </c>
      <c r="C51" s="46">
        <v>41</v>
      </c>
      <c r="D51" s="46">
        <v>49</v>
      </c>
      <c r="E51" s="46">
        <v>60</v>
      </c>
      <c r="F51" s="46">
        <v>61</v>
      </c>
      <c r="G51" s="46">
        <v>52</v>
      </c>
      <c r="H51" s="46">
        <v>56</v>
      </c>
      <c r="I51" s="46">
        <v>55</v>
      </c>
      <c r="J51" s="46">
        <v>47</v>
      </c>
      <c r="K51" s="46">
        <v>39</v>
      </c>
      <c r="L51" s="44">
        <f t="shared" si="3"/>
        <v>-8</v>
      </c>
      <c r="M51" s="45">
        <f t="shared" si="1"/>
        <v>-0.1702127659574468</v>
      </c>
      <c r="N51" s="43">
        <f t="shared" si="4"/>
        <v>-0.25</v>
      </c>
      <c r="O51" s="59">
        <f t="shared" si="5"/>
        <v>-0.15217391304347827</v>
      </c>
      <c r="P51" s="72"/>
    </row>
    <row r="52" spans="1:16" x14ac:dyDescent="0.2">
      <c r="A52" s="22" t="s">
        <v>55</v>
      </c>
      <c r="B52" s="29">
        <v>14</v>
      </c>
      <c r="C52" s="29">
        <v>20</v>
      </c>
      <c r="D52" s="29">
        <v>14</v>
      </c>
      <c r="E52" s="29">
        <v>13</v>
      </c>
      <c r="F52" s="29">
        <v>8</v>
      </c>
      <c r="G52" s="29">
        <v>7</v>
      </c>
      <c r="H52" s="29">
        <v>13</v>
      </c>
      <c r="I52" s="29">
        <v>16</v>
      </c>
      <c r="J52" s="29">
        <v>22</v>
      </c>
      <c r="K52" s="29">
        <v>18</v>
      </c>
      <c r="L52" s="12">
        <f t="shared" si="3"/>
        <v>-4</v>
      </c>
      <c r="M52" s="14">
        <f t="shared" si="1"/>
        <v>-0.18181818181818182</v>
      </c>
      <c r="N52" s="10">
        <f t="shared" si="4"/>
        <v>1.5714285714285714</v>
      </c>
      <c r="O52" s="10">
        <f t="shared" si="5"/>
        <v>0.2857142857142857</v>
      </c>
    </row>
    <row r="53" spans="1:16" x14ac:dyDescent="0.2">
      <c r="A53" s="38" t="s">
        <v>56</v>
      </c>
      <c r="B53" s="46">
        <v>121</v>
      </c>
      <c r="C53" s="46">
        <v>113</v>
      </c>
      <c r="D53" s="46">
        <v>113</v>
      </c>
      <c r="E53" s="46">
        <v>115</v>
      </c>
      <c r="F53" s="46">
        <v>112</v>
      </c>
      <c r="G53" s="46">
        <v>103</v>
      </c>
      <c r="H53" s="46">
        <v>107</v>
      </c>
      <c r="I53" s="46">
        <v>105</v>
      </c>
      <c r="J53" s="46">
        <v>98</v>
      </c>
      <c r="K53" s="46">
        <v>87</v>
      </c>
      <c r="L53" s="44">
        <f t="shared" si="3"/>
        <v>-11</v>
      </c>
      <c r="M53" s="45">
        <f t="shared" si="1"/>
        <v>-0.11224489795918367</v>
      </c>
      <c r="N53" s="43">
        <f t="shared" si="4"/>
        <v>-0.1553398058252427</v>
      </c>
      <c r="O53" s="59">
        <f t="shared" si="5"/>
        <v>-0.28099173553719009</v>
      </c>
      <c r="P53" s="72"/>
    </row>
    <row r="54" spans="1:16" x14ac:dyDescent="0.2">
      <c r="A54" s="22" t="s">
        <v>120</v>
      </c>
      <c r="B54" s="29">
        <v>0</v>
      </c>
      <c r="C54" s="29">
        <v>75</v>
      </c>
      <c r="D54" s="29">
        <v>184</v>
      </c>
      <c r="E54" s="29">
        <v>265</v>
      </c>
      <c r="F54" s="29">
        <v>290</v>
      </c>
      <c r="G54" s="29">
        <v>330</v>
      </c>
      <c r="H54" s="29">
        <v>380</v>
      </c>
      <c r="I54" s="29">
        <v>415</v>
      </c>
      <c r="J54" s="29">
        <v>435</v>
      </c>
      <c r="K54" s="29">
        <v>412</v>
      </c>
      <c r="L54" s="12">
        <f t="shared" si="3"/>
        <v>-23</v>
      </c>
      <c r="M54" s="14">
        <f t="shared" si="1"/>
        <v>-5.2873563218390804E-2</v>
      </c>
      <c r="N54" s="10">
        <f t="shared" si="4"/>
        <v>0.24848484848484848</v>
      </c>
      <c r="O54" s="10" t="str">
        <f t="shared" si="5"/>
        <v>n/a</v>
      </c>
    </row>
    <row r="55" spans="1:16" x14ac:dyDescent="0.2">
      <c r="A55" s="38" t="s">
        <v>86</v>
      </c>
      <c r="B55" s="46">
        <v>1</v>
      </c>
      <c r="C55" s="46">
        <v>3</v>
      </c>
      <c r="D55" s="46">
        <v>3</v>
      </c>
      <c r="E55" s="46">
        <v>2</v>
      </c>
      <c r="F55" s="46">
        <v>4</v>
      </c>
      <c r="G55" s="46">
        <v>2</v>
      </c>
      <c r="H55" s="46">
        <v>2</v>
      </c>
      <c r="I55" s="46">
        <v>4</v>
      </c>
      <c r="J55" s="46">
        <v>2</v>
      </c>
      <c r="K55" s="46">
        <v>2</v>
      </c>
      <c r="L55" s="44">
        <f t="shared" si="3"/>
        <v>0</v>
      </c>
      <c r="M55" s="45">
        <f t="shared" si="1"/>
        <v>0</v>
      </c>
      <c r="N55" s="43">
        <f t="shared" si="4"/>
        <v>0</v>
      </c>
      <c r="O55" s="59">
        <f t="shared" si="5"/>
        <v>1</v>
      </c>
      <c r="P55" s="72"/>
    </row>
    <row r="56" spans="1:16" x14ac:dyDescent="0.2">
      <c r="A56" s="6"/>
      <c r="B56" s="5"/>
      <c r="C56" s="5"/>
      <c r="D56" s="5"/>
      <c r="E56" s="5"/>
      <c r="F56" s="5"/>
      <c r="G56" s="5"/>
      <c r="H56" s="5"/>
      <c r="I56" s="5"/>
      <c r="J56" s="5"/>
      <c r="K56" s="5"/>
      <c r="L56" s="12"/>
      <c r="M56" s="14"/>
      <c r="N56" s="10"/>
      <c r="O56" s="10"/>
    </row>
    <row r="57" spans="1:16" x14ac:dyDescent="0.2">
      <c r="A57" s="4" t="s">
        <v>5</v>
      </c>
      <c r="B57" s="17">
        <v>1453</v>
      </c>
      <c r="C57" s="17">
        <v>1488</v>
      </c>
      <c r="D57" s="17">
        <v>1442</v>
      </c>
      <c r="E57" s="17">
        <v>1348</v>
      </c>
      <c r="F57" s="17">
        <v>1335</v>
      </c>
      <c r="G57" s="17">
        <v>1268</v>
      </c>
      <c r="H57" s="17">
        <v>1178</v>
      </c>
      <c r="I57" s="17">
        <v>1231</v>
      </c>
      <c r="J57" s="17">
        <v>1298</v>
      </c>
      <c r="K57" s="17">
        <v>1336</v>
      </c>
      <c r="L57" s="18">
        <f>K57-J57</f>
        <v>38</v>
      </c>
      <c r="M57" s="19">
        <f t="shared" ref="M57:M110" si="7">IFERROR((K57-J57)/J57,"n/a")</f>
        <v>2.9275808936825885E-2</v>
      </c>
      <c r="N57" s="20">
        <f t="shared" si="4"/>
        <v>5.362776025236593E-2</v>
      </c>
      <c r="O57" s="20">
        <f t="shared" si="5"/>
        <v>-8.0523055746730895E-2</v>
      </c>
    </row>
    <row r="58" spans="1:16" x14ac:dyDescent="0.2">
      <c r="A58" s="38" t="s">
        <v>79</v>
      </c>
      <c r="B58" s="46">
        <v>118</v>
      </c>
      <c r="C58" s="46">
        <v>120</v>
      </c>
      <c r="D58" s="46">
        <v>102</v>
      </c>
      <c r="E58" s="46">
        <v>108</v>
      </c>
      <c r="F58" s="46">
        <v>111</v>
      </c>
      <c r="G58" s="46">
        <v>99</v>
      </c>
      <c r="H58" s="46">
        <v>75</v>
      </c>
      <c r="I58" s="46">
        <v>64</v>
      </c>
      <c r="J58" s="46">
        <v>70</v>
      </c>
      <c r="K58" s="46">
        <v>59</v>
      </c>
      <c r="L58" s="44">
        <f t="shared" si="3"/>
        <v>-11</v>
      </c>
      <c r="M58" s="45">
        <f t="shared" si="7"/>
        <v>-0.15714285714285714</v>
      </c>
      <c r="N58" s="43">
        <f t="shared" si="4"/>
        <v>-0.40404040404040403</v>
      </c>
      <c r="O58" s="59">
        <f t="shared" si="5"/>
        <v>-0.5</v>
      </c>
      <c r="P58" s="72"/>
    </row>
    <row r="59" spans="1:16" x14ac:dyDescent="0.2">
      <c r="A59" s="22" t="s">
        <v>23</v>
      </c>
      <c r="B59" s="29">
        <v>114</v>
      </c>
      <c r="C59" s="29">
        <v>120</v>
      </c>
      <c r="D59" s="29">
        <v>143</v>
      </c>
      <c r="E59" s="29">
        <v>136</v>
      </c>
      <c r="F59" s="29">
        <v>129</v>
      </c>
      <c r="G59" s="29">
        <v>124</v>
      </c>
      <c r="H59" s="29">
        <v>112</v>
      </c>
      <c r="I59" s="29">
        <v>122</v>
      </c>
      <c r="J59" s="29">
        <v>142</v>
      </c>
      <c r="K59" s="29">
        <v>152</v>
      </c>
      <c r="L59" s="12">
        <f t="shared" si="3"/>
        <v>10</v>
      </c>
      <c r="M59" s="14">
        <f t="shared" si="7"/>
        <v>7.0422535211267609E-2</v>
      </c>
      <c r="N59" s="10">
        <f t="shared" si="4"/>
        <v>0.22580645161290322</v>
      </c>
      <c r="O59" s="10">
        <f t="shared" si="5"/>
        <v>0.33333333333333331</v>
      </c>
    </row>
    <row r="60" spans="1:16" ht="12.6" customHeight="1" x14ac:dyDescent="0.2">
      <c r="A60" s="38" t="s">
        <v>145</v>
      </c>
      <c r="B60" s="46">
        <v>131</v>
      </c>
      <c r="C60" s="46">
        <v>131</v>
      </c>
      <c r="D60" s="46">
        <v>156</v>
      </c>
      <c r="E60" s="46">
        <v>151</v>
      </c>
      <c r="F60" s="46">
        <v>145</v>
      </c>
      <c r="G60" s="46">
        <v>149</v>
      </c>
      <c r="H60" s="46">
        <v>158</v>
      </c>
      <c r="I60" s="46">
        <v>143</v>
      </c>
      <c r="J60" s="46">
        <v>148</v>
      </c>
      <c r="K60" s="46">
        <v>193</v>
      </c>
      <c r="L60" s="44">
        <f t="shared" ref="L60:L114" si="8">K60-J60</f>
        <v>45</v>
      </c>
      <c r="M60" s="45">
        <f t="shared" si="7"/>
        <v>0.30405405405405406</v>
      </c>
      <c r="N60" s="59">
        <f t="shared" si="4"/>
        <v>0.29530201342281881</v>
      </c>
      <c r="O60" s="59">
        <f t="shared" si="5"/>
        <v>0.47328244274809161</v>
      </c>
      <c r="P60" s="72"/>
    </row>
    <row r="61" spans="1:16" x14ac:dyDescent="0.2">
      <c r="A61" s="22" t="s">
        <v>133</v>
      </c>
      <c r="B61" s="29">
        <v>97</v>
      </c>
      <c r="C61" s="29">
        <v>92</v>
      </c>
      <c r="D61" s="29">
        <v>91</v>
      </c>
      <c r="E61" s="29">
        <v>87</v>
      </c>
      <c r="F61" s="29">
        <v>93</v>
      </c>
      <c r="G61" s="29">
        <v>89</v>
      </c>
      <c r="H61" s="29">
        <v>88</v>
      </c>
      <c r="I61" s="29">
        <v>68</v>
      </c>
      <c r="J61" s="29">
        <v>71</v>
      </c>
      <c r="K61" s="29">
        <v>74</v>
      </c>
      <c r="L61" s="12">
        <f t="shared" si="8"/>
        <v>3</v>
      </c>
      <c r="M61" s="14">
        <f t="shared" si="7"/>
        <v>4.2253521126760563E-2</v>
      </c>
      <c r="N61" s="10">
        <f t="shared" ref="N61:N115" si="9">IFERROR((K61-G61)/G61,"n/a")</f>
        <v>-0.16853932584269662</v>
      </c>
      <c r="O61" s="10">
        <f t="shared" ref="O61:O115" si="10">IFERROR((K61-B61)/B61,"n/a")</f>
        <v>-0.23711340206185566</v>
      </c>
    </row>
    <row r="62" spans="1:16" x14ac:dyDescent="0.2">
      <c r="A62" s="38" t="s">
        <v>178</v>
      </c>
      <c r="B62" s="46">
        <v>506</v>
      </c>
      <c r="C62" s="46">
        <v>542</v>
      </c>
      <c r="D62" s="46">
        <v>523</v>
      </c>
      <c r="E62" s="46">
        <v>478</v>
      </c>
      <c r="F62" s="46">
        <v>492</v>
      </c>
      <c r="G62" s="46">
        <v>478</v>
      </c>
      <c r="H62" s="46">
        <v>404</v>
      </c>
      <c r="I62" s="46">
        <v>465</v>
      </c>
      <c r="J62" s="46">
        <v>483</v>
      </c>
      <c r="K62" s="46">
        <v>438</v>
      </c>
      <c r="L62" s="44">
        <f t="shared" si="8"/>
        <v>-45</v>
      </c>
      <c r="M62" s="45">
        <f t="shared" si="7"/>
        <v>-9.3167701863354033E-2</v>
      </c>
      <c r="N62" s="43">
        <f t="shared" si="9"/>
        <v>-8.3682008368200833E-2</v>
      </c>
      <c r="O62" s="59">
        <f t="shared" si="10"/>
        <v>-0.13438735177865613</v>
      </c>
      <c r="P62" s="72"/>
    </row>
    <row r="63" spans="1:16" x14ac:dyDescent="0.2">
      <c r="A63" s="22" t="s">
        <v>179</v>
      </c>
      <c r="B63" s="29">
        <v>44</v>
      </c>
      <c r="C63" s="29">
        <v>44</v>
      </c>
      <c r="D63" s="29">
        <v>45</v>
      </c>
      <c r="E63" s="29">
        <v>44</v>
      </c>
      <c r="F63" s="29">
        <v>33</v>
      </c>
      <c r="G63" s="29">
        <v>30</v>
      </c>
      <c r="H63" s="29">
        <v>29</v>
      </c>
      <c r="I63" s="29">
        <v>32</v>
      </c>
      <c r="J63" s="29">
        <v>35</v>
      </c>
      <c r="K63" s="29">
        <v>42</v>
      </c>
      <c r="L63" s="12">
        <f t="shared" si="8"/>
        <v>7</v>
      </c>
      <c r="M63" s="14">
        <f t="shared" si="7"/>
        <v>0.2</v>
      </c>
      <c r="N63" s="10">
        <f t="shared" si="9"/>
        <v>0.4</v>
      </c>
      <c r="O63" s="10">
        <f t="shared" si="10"/>
        <v>-4.5454545454545456E-2</v>
      </c>
    </row>
    <row r="64" spans="1:16" x14ac:dyDescent="0.2">
      <c r="A64" s="38" t="s">
        <v>24</v>
      </c>
      <c r="B64" s="46">
        <v>374</v>
      </c>
      <c r="C64" s="46">
        <v>383</v>
      </c>
      <c r="D64" s="46">
        <v>331</v>
      </c>
      <c r="E64" s="46">
        <v>317</v>
      </c>
      <c r="F64" s="46">
        <v>311</v>
      </c>
      <c r="G64" s="46">
        <v>274</v>
      </c>
      <c r="H64" s="46">
        <v>275</v>
      </c>
      <c r="I64" s="46">
        <v>303</v>
      </c>
      <c r="J64" s="46">
        <v>320</v>
      </c>
      <c r="K64" s="46">
        <v>364</v>
      </c>
      <c r="L64" s="44">
        <f t="shared" si="8"/>
        <v>44</v>
      </c>
      <c r="M64" s="45">
        <f t="shared" si="7"/>
        <v>0.13750000000000001</v>
      </c>
      <c r="N64" s="43">
        <f t="shared" si="9"/>
        <v>0.32846715328467152</v>
      </c>
      <c r="O64" s="59">
        <f t="shared" si="10"/>
        <v>-2.6737967914438502E-2</v>
      </c>
      <c r="P64" s="72"/>
    </row>
    <row r="65" spans="1:16" x14ac:dyDescent="0.2">
      <c r="A65" s="22" t="s">
        <v>25</v>
      </c>
      <c r="B65" s="29">
        <v>21</v>
      </c>
      <c r="C65" s="29">
        <v>13</v>
      </c>
      <c r="D65" s="29">
        <v>10</v>
      </c>
      <c r="E65" s="29">
        <v>5</v>
      </c>
      <c r="F65" s="29">
        <v>3</v>
      </c>
      <c r="G65" s="29">
        <v>3</v>
      </c>
      <c r="H65" s="29">
        <v>11</v>
      </c>
      <c r="I65" s="29">
        <v>17</v>
      </c>
      <c r="J65" s="29">
        <v>9</v>
      </c>
      <c r="K65" s="29">
        <v>1</v>
      </c>
      <c r="L65" s="12">
        <f t="shared" si="8"/>
        <v>-8</v>
      </c>
      <c r="M65" s="14">
        <f t="shared" si="7"/>
        <v>-0.88888888888888884</v>
      </c>
      <c r="N65" s="10">
        <f t="shared" si="9"/>
        <v>-0.66666666666666663</v>
      </c>
      <c r="O65" s="10">
        <f t="shared" si="10"/>
        <v>-0.95238095238095233</v>
      </c>
    </row>
    <row r="66" spans="1:16" x14ac:dyDescent="0.2">
      <c r="A66" s="38" t="s">
        <v>148</v>
      </c>
      <c r="B66" s="46">
        <v>17</v>
      </c>
      <c r="C66" s="46">
        <v>8</v>
      </c>
      <c r="D66" s="46">
        <v>7</v>
      </c>
      <c r="E66" s="46">
        <v>7</v>
      </c>
      <c r="F66" s="46">
        <v>5</v>
      </c>
      <c r="G66" s="46">
        <v>3</v>
      </c>
      <c r="H66" s="46">
        <v>6</v>
      </c>
      <c r="I66" s="46">
        <v>4</v>
      </c>
      <c r="J66" s="46">
        <v>5</v>
      </c>
      <c r="K66" s="46">
        <v>1</v>
      </c>
      <c r="L66" s="44">
        <f t="shared" si="8"/>
        <v>-4</v>
      </c>
      <c r="M66" s="45">
        <f t="shared" si="7"/>
        <v>-0.8</v>
      </c>
      <c r="N66" s="43">
        <f t="shared" si="9"/>
        <v>-0.66666666666666663</v>
      </c>
      <c r="O66" s="59">
        <f t="shared" si="10"/>
        <v>-0.94117647058823528</v>
      </c>
      <c r="P66" s="72"/>
    </row>
    <row r="67" spans="1:16" x14ac:dyDescent="0.2">
      <c r="A67" s="22" t="s">
        <v>93</v>
      </c>
      <c r="B67" s="29">
        <v>31</v>
      </c>
      <c r="C67" s="29">
        <v>35</v>
      </c>
      <c r="D67" s="29">
        <v>34</v>
      </c>
      <c r="E67" s="29">
        <v>15</v>
      </c>
      <c r="F67" s="29">
        <v>13</v>
      </c>
      <c r="G67" s="29">
        <v>19</v>
      </c>
      <c r="H67" s="29">
        <v>20</v>
      </c>
      <c r="I67" s="29">
        <v>13</v>
      </c>
      <c r="J67" s="29">
        <v>15</v>
      </c>
      <c r="K67" s="29">
        <v>12</v>
      </c>
      <c r="L67" s="12">
        <f t="shared" si="8"/>
        <v>-3</v>
      </c>
      <c r="M67" s="14">
        <f t="shared" si="7"/>
        <v>-0.2</v>
      </c>
      <c r="N67" s="10">
        <f t="shared" si="9"/>
        <v>-0.36842105263157893</v>
      </c>
      <c r="O67" s="10">
        <f t="shared" si="10"/>
        <v>-0.61290322580645162</v>
      </c>
    </row>
    <row r="68" spans="1:16" x14ac:dyDescent="0.2">
      <c r="A68" s="6"/>
      <c r="B68" s="5"/>
      <c r="C68" s="5"/>
      <c r="D68" s="5"/>
      <c r="E68" s="5"/>
      <c r="F68" s="24"/>
      <c r="G68" s="24"/>
      <c r="H68" s="24"/>
      <c r="I68" s="24"/>
      <c r="J68" s="24"/>
      <c r="K68" s="24"/>
      <c r="L68" s="12"/>
      <c r="M68" s="14"/>
      <c r="N68" s="10"/>
      <c r="O68" s="10"/>
    </row>
    <row r="69" spans="1:16" x14ac:dyDescent="0.2">
      <c r="A69" s="4" t="s">
        <v>6</v>
      </c>
      <c r="B69" s="17">
        <v>278</v>
      </c>
      <c r="C69" s="17">
        <v>282</v>
      </c>
      <c r="D69" s="17">
        <v>265</v>
      </c>
      <c r="E69" s="17">
        <v>218</v>
      </c>
      <c r="F69" s="17">
        <v>204</v>
      </c>
      <c r="G69" s="17">
        <v>200</v>
      </c>
      <c r="H69" s="17">
        <v>205</v>
      </c>
      <c r="I69" s="17">
        <v>222</v>
      </c>
      <c r="J69" s="17">
        <v>215</v>
      </c>
      <c r="K69" s="17">
        <v>197</v>
      </c>
      <c r="L69" s="18">
        <f>K69-J69</f>
        <v>-18</v>
      </c>
      <c r="M69" s="19">
        <f t="shared" si="7"/>
        <v>-8.3720930232558138E-2</v>
      </c>
      <c r="N69" s="20">
        <f t="shared" si="9"/>
        <v>-1.4999999999999999E-2</v>
      </c>
      <c r="O69" s="20">
        <f t="shared" si="10"/>
        <v>-0.29136690647482016</v>
      </c>
    </row>
    <row r="70" spans="1:16" ht="12.6" customHeight="1" x14ac:dyDescent="0.2">
      <c r="A70" s="38" t="s">
        <v>26</v>
      </c>
      <c r="B70" s="46">
        <v>55</v>
      </c>
      <c r="C70" s="46">
        <v>59</v>
      </c>
      <c r="D70" s="46">
        <v>59</v>
      </c>
      <c r="E70" s="46">
        <v>44</v>
      </c>
      <c r="F70" s="46">
        <v>56</v>
      </c>
      <c r="G70" s="46">
        <v>54</v>
      </c>
      <c r="H70" s="46">
        <v>54</v>
      </c>
      <c r="I70" s="46">
        <v>50</v>
      </c>
      <c r="J70" s="46">
        <v>44</v>
      </c>
      <c r="K70" s="46">
        <v>37</v>
      </c>
      <c r="L70" s="44">
        <f t="shared" si="8"/>
        <v>-7</v>
      </c>
      <c r="M70" s="45">
        <f t="shared" si="7"/>
        <v>-0.15909090909090909</v>
      </c>
      <c r="N70" s="59">
        <f t="shared" si="9"/>
        <v>-0.31481481481481483</v>
      </c>
      <c r="O70" s="59">
        <f t="shared" si="10"/>
        <v>-0.32727272727272727</v>
      </c>
      <c r="P70" s="72"/>
    </row>
    <row r="71" spans="1:16" x14ac:dyDescent="0.2">
      <c r="A71" s="22" t="s">
        <v>58</v>
      </c>
      <c r="B71" s="29">
        <v>39</v>
      </c>
      <c r="C71" s="29">
        <v>45</v>
      </c>
      <c r="D71" s="29">
        <v>48</v>
      </c>
      <c r="E71" s="29">
        <v>53</v>
      </c>
      <c r="F71" s="29">
        <v>31</v>
      </c>
      <c r="G71" s="29">
        <v>33</v>
      </c>
      <c r="H71" s="29">
        <v>45</v>
      </c>
      <c r="I71" s="29">
        <v>57</v>
      </c>
      <c r="J71" s="29">
        <v>51</v>
      </c>
      <c r="K71" s="29">
        <v>42</v>
      </c>
      <c r="L71" s="12">
        <f t="shared" si="8"/>
        <v>-9</v>
      </c>
      <c r="M71" s="14">
        <f t="shared" si="7"/>
        <v>-0.17647058823529413</v>
      </c>
      <c r="N71" s="10">
        <f t="shared" si="9"/>
        <v>0.27272727272727271</v>
      </c>
      <c r="O71" s="10">
        <f t="shared" si="10"/>
        <v>7.6923076923076927E-2</v>
      </c>
    </row>
    <row r="72" spans="1:16" x14ac:dyDescent="0.2">
      <c r="A72" s="38" t="s">
        <v>127</v>
      </c>
      <c r="B72" s="46">
        <v>0</v>
      </c>
      <c r="C72" s="46">
        <v>0</v>
      </c>
      <c r="D72" s="46">
        <v>0</v>
      </c>
      <c r="E72" s="46">
        <v>0</v>
      </c>
      <c r="F72" s="46">
        <v>1</v>
      </c>
      <c r="G72" s="46">
        <v>5</v>
      </c>
      <c r="H72" s="46">
        <v>4</v>
      </c>
      <c r="I72" s="46">
        <v>13</v>
      </c>
      <c r="J72" s="46">
        <v>14</v>
      </c>
      <c r="K72" s="46">
        <v>10</v>
      </c>
      <c r="L72" s="44">
        <f t="shared" si="8"/>
        <v>-4</v>
      </c>
      <c r="M72" s="45">
        <f t="shared" si="7"/>
        <v>-0.2857142857142857</v>
      </c>
      <c r="N72" s="43">
        <f t="shared" si="9"/>
        <v>1</v>
      </c>
      <c r="O72" s="59" t="str">
        <f t="shared" si="10"/>
        <v>n/a</v>
      </c>
      <c r="P72" s="72"/>
    </row>
    <row r="73" spans="1:16" x14ac:dyDescent="0.2">
      <c r="A73" s="22" t="s">
        <v>194</v>
      </c>
      <c r="B73" s="29">
        <v>35</v>
      </c>
      <c r="C73" s="29">
        <v>34</v>
      </c>
      <c r="D73" s="29">
        <v>23</v>
      </c>
      <c r="E73" s="29">
        <v>18</v>
      </c>
      <c r="F73" s="29">
        <v>15</v>
      </c>
      <c r="G73" s="29">
        <v>13</v>
      </c>
      <c r="H73" s="29">
        <v>8</v>
      </c>
      <c r="I73" s="29">
        <v>7</v>
      </c>
      <c r="J73" s="29">
        <v>4</v>
      </c>
      <c r="K73" s="29">
        <v>3</v>
      </c>
      <c r="L73" s="12">
        <f t="shared" si="8"/>
        <v>-1</v>
      </c>
      <c r="M73" s="14">
        <f t="shared" si="7"/>
        <v>-0.25</v>
      </c>
      <c r="N73" s="10">
        <f t="shared" si="9"/>
        <v>-0.76923076923076927</v>
      </c>
      <c r="O73" s="10">
        <f t="shared" si="10"/>
        <v>-0.91428571428571426</v>
      </c>
    </row>
    <row r="74" spans="1:16" x14ac:dyDescent="0.2">
      <c r="A74" s="38" t="s">
        <v>27</v>
      </c>
      <c r="B74" s="46">
        <v>56</v>
      </c>
      <c r="C74" s="46">
        <v>62</v>
      </c>
      <c r="D74" s="46">
        <v>59</v>
      </c>
      <c r="E74" s="46">
        <v>52</v>
      </c>
      <c r="F74" s="46">
        <v>47</v>
      </c>
      <c r="G74" s="46">
        <v>42</v>
      </c>
      <c r="H74" s="46">
        <v>53</v>
      </c>
      <c r="I74" s="46">
        <v>42</v>
      </c>
      <c r="J74" s="46">
        <v>44</v>
      </c>
      <c r="K74" s="46">
        <v>45</v>
      </c>
      <c r="L74" s="44">
        <f t="shared" si="8"/>
        <v>1</v>
      </c>
      <c r="M74" s="45">
        <f t="shared" si="7"/>
        <v>2.2727272727272728E-2</v>
      </c>
      <c r="N74" s="43">
        <f t="shared" si="9"/>
        <v>7.1428571428571425E-2</v>
      </c>
      <c r="O74" s="59">
        <f t="shared" si="10"/>
        <v>-0.19642857142857142</v>
      </c>
      <c r="P74" s="72"/>
    </row>
    <row r="75" spans="1:16" x14ac:dyDescent="0.2">
      <c r="A75" s="22" t="s">
        <v>59</v>
      </c>
      <c r="B75" s="29">
        <v>30</v>
      </c>
      <c r="C75" s="29">
        <v>29</v>
      </c>
      <c r="D75" s="29">
        <v>20</v>
      </c>
      <c r="E75" s="29">
        <v>16</v>
      </c>
      <c r="F75" s="29">
        <v>14</v>
      </c>
      <c r="G75" s="29">
        <v>12</v>
      </c>
      <c r="H75" s="29">
        <v>17</v>
      </c>
      <c r="I75" s="29">
        <v>9</v>
      </c>
      <c r="J75" s="29">
        <v>11</v>
      </c>
      <c r="K75" s="29">
        <v>9</v>
      </c>
      <c r="L75" s="12">
        <f t="shared" si="8"/>
        <v>-2</v>
      </c>
      <c r="M75" s="14">
        <f t="shared" si="7"/>
        <v>-0.18181818181818182</v>
      </c>
      <c r="N75" s="10">
        <f t="shared" si="9"/>
        <v>-0.25</v>
      </c>
      <c r="O75" s="10">
        <f t="shared" si="10"/>
        <v>-0.7</v>
      </c>
    </row>
    <row r="76" spans="1:16" x14ac:dyDescent="0.2">
      <c r="A76" s="38" t="s">
        <v>60</v>
      </c>
      <c r="B76" s="46">
        <v>1</v>
      </c>
      <c r="C76" s="46">
        <v>1</v>
      </c>
      <c r="D76" s="46">
        <v>0</v>
      </c>
      <c r="E76" s="46">
        <v>0</v>
      </c>
      <c r="F76" s="46">
        <v>1</v>
      </c>
      <c r="G76" s="46">
        <v>0</v>
      </c>
      <c r="H76" s="46">
        <v>0</v>
      </c>
      <c r="I76" s="46">
        <v>0</v>
      </c>
      <c r="J76" s="46">
        <v>0</v>
      </c>
      <c r="K76" s="46">
        <v>1</v>
      </c>
      <c r="L76" s="44">
        <f t="shared" si="8"/>
        <v>1</v>
      </c>
      <c r="M76" s="45" t="str">
        <f t="shared" si="7"/>
        <v>n/a</v>
      </c>
      <c r="N76" s="43" t="str">
        <f t="shared" si="9"/>
        <v>n/a</v>
      </c>
      <c r="O76" s="59">
        <f t="shared" si="10"/>
        <v>0</v>
      </c>
      <c r="P76" s="72"/>
    </row>
    <row r="77" spans="1:16" x14ac:dyDescent="0.2">
      <c r="A77" s="22" t="s">
        <v>121</v>
      </c>
      <c r="B77" s="29">
        <v>7</v>
      </c>
      <c r="C77" s="29">
        <v>4</v>
      </c>
      <c r="D77" s="29">
        <v>6</v>
      </c>
      <c r="E77" s="29">
        <v>2</v>
      </c>
      <c r="F77" s="29">
        <v>1</v>
      </c>
      <c r="G77" s="29">
        <v>0</v>
      </c>
      <c r="H77" s="29">
        <v>1</v>
      </c>
      <c r="I77" s="29">
        <v>3</v>
      </c>
      <c r="J77" s="29">
        <v>1</v>
      </c>
      <c r="K77" s="29">
        <v>2</v>
      </c>
      <c r="L77" s="12">
        <f t="shared" si="8"/>
        <v>1</v>
      </c>
      <c r="M77" s="14">
        <f t="shared" si="7"/>
        <v>1</v>
      </c>
      <c r="N77" s="10" t="str">
        <f t="shared" si="9"/>
        <v>n/a</v>
      </c>
      <c r="O77" s="10">
        <f t="shared" si="10"/>
        <v>-0.7142857142857143</v>
      </c>
    </row>
    <row r="78" spans="1:16" ht="12.6" customHeight="1" x14ac:dyDescent="0.2">
      <c r="A78" s="38" t="s">
        <v>154</v>
      </c>
      <c r="B78" s="46">
        <v>35</v>
      </c>
      <c r="C78" s="46">
        <v>31</v>
      </c>
      <c r="D78" s="46">
        <v>36</v>
      </c>
      <c r="E78" s="46">
        <v>22</v>
      </c>
      <c r="F78" s="46">
        <v>29</v>
      </c>
      <c r="G78" s="46">
        <v>29</v>
      </c>
      <c r="H78" s="46">
        <v>16</v>
      </c>
      <c r="I78" s="46">
        <v>16</v>
      </c>
      <c r="J78" s="46">
        <v>17</v>
      </c>
      <c r="K78" s="46">
        <v>10</v>
      </c>
      <c r="L78" s="44">
        <f t="shared" si="8"/>
        <v>-7</v>
      </c>
      <c r="M78" s="45">
        <f t="shared" si="7"/>
        <v>-0.41176470588235292</v>
      </c>
      <c r="N78" s="59">
        <f t="shared" si="9"/>
        <v>-0.65517241379310343</v>
      </c>
      <c r="O78" s="59">
        <f t="shared" si="10"/>
        <v>-0.7142857142857143</v>
      </c>
      <c r="P78" s="72"/>
    </row>
    <row r="79" spans="1:16" ht="12.6" customHeight="1" x14ac:dyDescent="0.2">
      <c r="A79" s="22" t="s">
        <v>149</v>
      </c>
      <c r="B79" s="29">
        <v>0</v>
      </c>
      <c r="C79" s="29">
        <v>0</v>
      </c>
      <c r="D79" s="29">
        <v>0</v>
      </c>
      <c r="E79" s="29">
        <v>0</v>
      </c>
      <c r="F79" s="29">
        <v>0</v>
      </c>
      <c r="G79" s="29">
        <v>0</v>
      </c>
      <c r="H79" s="29">
        <v>0</v>
      </c>
      <c r="I79" s="29">
        <v>15</v>
      </c>
      <c r="J79" s="29">
        <v>15</v>
      </c>
      <c r="K79" s="29">
        <v>16</v>
      </c>
      <c r="L79" s="12">
        <f t="shared" si="8"/>
        <v>1</v>
      </c>
      <c r="M79" s="14">
        <f t="shared" si="7"/>
        <v>6.6666666666666666E-2</v>
      </c>
      <c r="N79" s="10" t="str">
        <f t="shared" si="9"/>
        <v>n/a</v>
      </c>
      <c r="O79" s="10" t="str">
        <f t="shared" si="10"/>
        <v>n/a</v>
      </c>
    </row>
    <row r="80" spans="1:16" x14ac:dyDescent="0.2">
      <c r="A80" s="38" t="s">
        <v>28</v>
      </c>
      <c r="B80" s="46">
        <v>20</v>
      </c>
      <c r="C80" s="46">
        <v>17</v>
      </c>
      <c r="D80" s="46">
        <v>14</v>
      </c>
      <c r="E80" s="46">
        <v>11</v>
      </c>
      <c r="F80" s="46">
        <v>9</v>
      </c>
      <c r="G80" s="46">
        <v>12</v>
      </c>
      <c r="H80" s="46">
        <v>7</v>
      </c>
      <c r="I80" s="46">
        <v>10</v>
      </c>
      <c r="J80" s="46">
        <v>14</v>
      </c>
      <c r="K80" s="46">
        <v>22</v>
      </c>
      <c r="L80" s="44">
        <f t="shared" si="8"/>
        <v>8</v>
      </c>
      <c r="M80" s="45">
        <f t="shared" si="7"/>
        <v>0.5714285714285714</v>
      </c>
      <c r="N80" s="43">
        <f t="shared" si="9"/>
        <v>0.83333333333333337</v>
      </c>
      <c r="O80" s="59">
        <f t="shared" si="10"/>
        <v>0.1</v>
      </c>
      <c r="P80" s="72"/>
    </row>
    <row r="81" spans="1:16" x14ac:dyDescent="0.2">
      <c r="A81" s="6"/>
      <c r="B81" s="5"/>
      <c r="C81" s="5"/>
      <c r="D81" s="5"/>
      <c r="E81" s="5"/>
      <c r="F81" s="5"/>
      <c r="G81" s="5"/>
      <c r="H81" s="5"/>
      <c r="I81" s="5"/>
      <c r="J81" s="5"/>
      <c r="K81" s="5"/>
      <c r="L81" s="12"/>
      <c r="M81" s="14"/>
      <c r="N81" s="10"/>
      <c r="O81" s="10"/>
    </row>
    <row r="82" spans="1:16" x14ac:dyDescent="0.2">
      <c r="A82" s="4" t="s">
        <v>7</v>
      </c>
      <c r="B82" s="17">
        <v>675</v>
      </c>
      <c r="C82" s="17">
        <v>661</v>
      </c>
      <c r="D82" s="17">
        <v>644</v>
      </c>
      <c r="E82" s="17">
        <v>603</v>
      </c>
      <c r="F82" s="17">
        <v>578</v>
      </c>
      <c r="G82" s="17">
        <v>554</v>
      </c>
      <c r="H82" s="17">
        <v>526</v>
      </c>
      <c r="I82" s="17">
        <v>539</v>
      </c>
      <c r="J82" s="17">
        <v>557</v>
      </c>
      <c r="K82" s="17">
        <v>558</v>
      </c>
      <c r="L82" s="18">
        <f>K82-J82</f>
        <v>1</v>
      </c>
      <c r="M82" s="19">
        <f t="shared" si="7"/>
        <v>1.7953321364452424E-3</v>
      </c>
      <c r="N82" s="20">
        <f t="shared" si="9"/>
        <v>7.2202166064981952E-3</v>
      </c>
      <c r="O82" s="20">
        <f t="shared" si="10"/>
        <v>-0.17333333333333334</v>
      </c>
    </row>
    <row r="83" spans="1:16" x14ac:dyDescent="0.2">
      <c r="A83" s="38" t="s">
        <v>136</v>
      </c>
      <c r="B83" s="46">
        <v>332</v>
      </c>
      <c r="C83" s="46">
        <v>368</v>
      </c>
      <c r="D83" s="46">
        <v>356</v>
      </c>
      <c r="E83" s="46">
        <v>368</v>
      </c>
      <c r="F83" s="46">
        <v>324</v>
      </c>
      <c r="G83" s="46">
        <v>340</v>
      </c>
      <c r="H83" s="46">
        <v>324</v>
      </c>
      <c r="I83" s="46">
        <v>295</v>
      </c>
      <c r="J83" s="46">
        <v>325</v>
      </c>
      <c r="K83" s="46">
        <v>313</v>
      </c>
      <c r="L83" s="44">
        <f t="shared" si="8"/>
        <v>-12</v>
      </c>
      <c r="M83" s="45">
        <f t="shared" si="7"/>
        <v>-3.6923076923076927E-2</v>
      </c>
      <c r="N83" s="43">
        <f t="shared" si="9"/>
        <v>-7.9411764705882348E-2</v>
      </c>
      <c r="O83" s="59">
        <f t="shared" si="10"/>
        <v>-5.7228915662650599E-2</v>
      </c>
      <c r="P83" s="72"/>
    </row>
    <row r="84" spans="1:16" x14ac:dyDescent="0.2">
      <c r="A84" s="22" t="s">
        <v>62</v>
      </c>
      <c r="B84" s="29">
        <v>21</v>
      </c>
      <c r="C84" s="29">
        <v>22</v>
      </c>
      <c r="D84" s="29">
        <v>23</v>
      </c>
      <c r="E84" s="29">
        <v>22</v>
      </c>
      <c r="F84" s="29">
        <v>17</v>
      </c>
      <c r="G84" s="29">
        <v>11</v>
      </c>
      <c r="H84" s="29">
        <v>12</v>
      </c>
      <c r="I84" s="29">
        <v>22</v>
      </c>
      <c r="J84" s="29">
        <v>28</v>
      </c>
      <c r="K84" s="29">
        <v>37</v>
      </c>
      <c r="L84" s="12">
        <f t="shared" si="8"/>
        <v>9</v>
      </c>
      <c r="M84" s="14">
        <f t="shared" si="7"/>
        <v>0.32142857142857145</v>
      </c>
      <c r="N84" s="10">
        <f t="shared" si="9"/>
        <v>2.3636363636363638</v>
      </c>
      <c r="O84" s="10">
        <f t="shared" si="10"/>
        <v>0.76190476190476186</v>
      </c>
    </row>
    <row r="85" spans="1:16" x14ac:dyDescent="0.2">
      <c r="A85" s="38" t="s">
        <v>30</v>
      </c>
      <c r="B85" s="46">
        <v>78</v>
      </c>
      <c r="C85" s="46">
        <v>72</v>
      </c>
      <c r="D85" s="46">
        <v>65</v>
      </c>
      <c r="E85" s="46">
        <v>50</v>
      </c>
      <c r="F85" s="46">
        <v>61</v>
      </c>
      <c r="G85" s="46">
        <v>57</v>
      </c>
      <c r="H85" s="46">
        <v>53</v>
      </c>
      <c r="I85" s="46">
        <v>68</v>
      </c>
      <c r="J85" s="46">
        <v>53</v>
      </c>
      <c r="K85" s="46">
        <v>58</v>
      </c>
      <c r="L85" s="44">
        <f t="shared" si="8"/>
        <v>5</v>
      </c>
      <c r="M85" s="45">
        <f t="shared" si="7"/>
        <v>9.4339622641509441E-2</v>
      </c>
      <c r="N85" s="43">
        <f t="shared" si="9"/>
        <v>1.7543859649122806E-2</v>
      </c>
      <c r="O85" s="59">
        <f t="shared" si="10"/>
        <v>-0.25641025641025639</v>
      </c>
      <c r="P85" s="72"/>
    </row>
    <row r="86" spans="1:16" x14ac:dyDescent="0.2">
      <c r="A86" s="22" t="s">
        <v>63</v>
      </c>
      <c r="B86" s="29">
        <v>62</v>
      </c>
      <c r="C86" s="29">
        <v>55</v>
      </c>
      <c r="D86" s="29">
        <v>55</v>
      </c>
      <c r="E86" s="29">
        <v>48</v>
      </c>
      <c r="F86" s="29">
        <v>54</v>
      </c>
      <c r="G86" s="29">
        <v>42</v>
      </c>
      <c r="H86" s="29">
        <v>37</v>
      </c>
      <c r="I86" s="29">
        <v>38</v>
      </c>
      <c r="J86" s="29">
        <v>37</v>
      </c>
      <c r="K86" s="29">
        <v>43</v>
      </c>
      <c r="L86" s="12">
        <f t="shared" si="8"/>
        <v>6</v>
      </c>
      <c r="M86" s="14">
        <f t="shared" si="7"/>
        <v>0.16216216216216217</v>
      </c>
      <c r="N86" s="10">
        <f t="shared" si="9"/>
        <v>2.3809523809523808E-2</v>
      </c>
      <c r="O86" s="10">
        <f t="shared" si="10"/>
        <v>-0.30645161290322581</v>
      </c>
    </row>
    <row r="87" spans="1:16" x14ac:dyDescent="0.2">
      <c r="A87" s="38" t="s">
        <v>64</v>
      </c>
      <c r="B87" s="46">
        <v>12</v>
      </c>
      <c r="C87" s="46">
        <v>7</v>
      </c>
      <c r="D87" s="46">
        <v>8</v>
      </c>
      <c r="E87" s="46">
        <v>7</v>
      </c>
      <c r="F87" s="46">
        <v>9</v>
      </c>
      <c r="G87" s="46">
        <v>4</v>
      </c>
      <c r="H87" s="46">
        <v>5</v>
      </c>
      <c r="I87" s="46">
        <v>6</v>
      </c>
      <c r="J87" s="46">
        <v>6</v>
      </c>
      <c r="K87" s="46">
        <v>4</v>
      </c>
      <c r="L87" s="44">
        <f t="shared" si="8"/>
        <v>-2</v>
      </c>
      <c r="M87" s="45">
        <f t="shared" si="7"/>
        <v>-0.33333333333333331</v>
      </c>
      <c r="N87" s="43">
        <f t="shared" si="9"/>
        <v>0</v>
      </c>
      <c r="O87" s="59">
        <f t="shared" si="10"/>
        <v>-0.66666666666666663</v>
      </c>
      <c r="P87" s="72"/>
    </row>
    <row r="88" spans="1:16" x14ac:dyDescent="0.2">
      <c r="A88" s="22" t="s">
        <v>65</v>
      </c>
      <c r="B88" s="29">
        <v>23</v>
      </c>
      <c r="C88" s="29">
        <v>15</v>
      </c>
      <c r="D88" s="29">
        <v>12</v>
      </c>
      <c r="E88" s="29">
        <v>17</v>
      </c>
      <c r="F88" s="29">
        <v>24</v>
      </c>
      <c r="G88" s="29">
        <v>15</v>
      </c>
      <c r="H88" s="29">
        <v>11</v>
      </c>
      <c r="I88" s="29">
        <v>11</v>
      </c>
      <c r="J88" s="29">
        <v>12</v>
      </c>
      <c r="K88" s="29">
        <v>13</v>
      </c>
      <c r="L88" s="12">
        <f t="shared" si="8"/>
        <v>1</v>
      </c>
      <c r="M88" s="14">
        <f t="shared" si="7"/>
        <v>8.3333333333333329E-2</v>
      </c>
      <c r="N88" s="10">
        <f t="shared" si="9"/>
        <v>-0.13333333333333333</v>
      </c>
      <c r="O88" s="10">
        <f t="shared" si="10"/>
        <v>-0.43478260869565216</v>
      </c>
    </row>
    <row r="89" spans="1:16" ht="12.6" customHeight="1" x14ac:dyDescent="0.2">
      <c r="A89" s="38" t="s">
        <v>31</v>
      </c>
      <c r="B89" s="46">
        <v>52</v>
      </c>
      <c r="C89" s="46">
        <v>39</v>
      </c>
      <c r="D89" s="46">
        <v>29</v>
      </c>
      <c r="E89" s="46">
        <v>23</v>
      </c>
      <c r="F89" s="46">
        <v>22</v>
      </c>
      <c r="G89" s="46">
        <v>23</v>
      </c>
      <c r="H89" s="46">
        <v>22</v>
      </c>
      <c r="I89" s="46">
        <v>17</v>
      </c>
      <c r="J89" s="46">
        <v>18</v>
      </c>
      <c r="K89" s="46">
        <v>18</v>
      </c>
      <c r="L89" s="44">
        <f t="shared" si="8"/>
        <v>0</v>
      </c>
      <c r="M89" s="45">
        <f t="shared" si="7"/>
        <v>0</v>
      </c>
      <c r="N89" s="43">
        <f t="shared" si="9"/>
        <v>-0.21739130434782608</v>
      </c>
      <c r="O89" s="59">
        <f t="shared" si="10"/>
        <v>-0.65384615384615385</v>
      </c>
      <c r="P89" s="72"/>
    </row>
    <row r="90" spans="1:16" x14ac:dyDescent="0.2">
      <c r="A90" s="22" t="s">
        <v>32</v>
      </c>
      <c r="B90" s="29">
        <v>47</v>
      </c>
      <c r="C90" s="29">
        <v>37</v>
      </c>
      <c r="D90" s="29">
        <v>44</v>
      </c>
      <c r="E90" s="29">
        <v>31</v>
      </c>
      <c r="F90" s="29">
        <v>29</v>
      </c>
      <c r="G90" s="29">
        <v>23</v>
      </c>
      <c r="H90" s="29">
        <v>26</v>
      </c>
      <c r="I90" s="29">
        <v>30</v>
      </c>
      <c r="J90" s="29">
        <v>30</v>
      </c>
      <c r="K90" s="29">
        <v>24</v>
      </c>
      <c r="L90" s="12">
        <f t="shared" si="8"/>
        <v>-6</v>
      </c>
      <c r="M90" s="14">
        <f t="shared" si="7"/>
        <v>-0.2</v>
      </c>
      <c r="N90" s="10">
        <f t="shared" si="9"/>
        <v>4.3478260869565216E-2</v>
      </c>
      <c r="O90" s="10">
        <f t="shared" si="10"/>
        <v>-0.48936170212765956</v>
      </c>
    </row>
    <row r="91" spans="1:16" x14ac:dyDescent="0.2">
      <c r="A91" s="38" t="s">
        <v>33</v>
      </c>
      <c r="B91" s="46">
        <v>11</v>
      </c>
      <c r="C91" s="46">
        <v>10</v>
      </c>
      <c r="D91" s="46">
        <v>13</v>
      </c>
      <c r="E91" s="46">
        <v>6</v>
      </c>
      <c r="F91" s="46">
        <v>6</v>
      </c>
      <c r="G91" s="46">
        <v>12</v>
      </c>
      <c r="H91" s="46">
        <v>6</v>
      </c>
      <c r="I91" s="46">
        <v>9</v>
      </c>
      <c r="J91" s="46">
        <v>6</v>
      </c>
      <c r="K91" s="46">
        <v>6</v>
      </c>
      <c r="L91" s="44">
        <f t="shared" si="8"/>
        <v>0</v>
      </c>
      <c r="M91" s="45">
        <f t="shared" si="7"/>
        <v>0</v>
      </c>
      <c r="N91" s="43">
        <f t="shared" si="9"/>
        <v>-0.5</v>
      </c>
      <c r="O91" s="59">
        <f t="shared" si="10"/>
        <v>-0.45454545454545453</v>
      </c>
      <c r="P91" s="72"/>
    </row>
    <row r="92" spans="1:16" x14ac:dyDescent="0.2">
      <c r="A92" s="22" t="s">
        <v>137</v>
      </c>
      <c r="B92" s="29">
        <v>0</v>
      </c>
      <c r="C92" s="29">
        <v>0</v>
      </c>
      <c r="D92" s="29">
        <v>0</v>
      </c>
      <c r="E92" s="29">
        <v>0</v>
      </c>
      <c r="F92" s="29">
        <v>0</v>
      </c>
      <c r="G92" s="29">
        <v>1</v>
      </c>
      <c r="H92" s="29">
        <v>4</v>
      </c>
      <c r="I92" s="29">
        <v>9</v>
      </c>
      <c r="J92" s="29">
        <v>9</v>
      </c>
      <c r="K92" s="29">
        <v>13</v>
      </c>
      <c r="L92" s="12">
        <f t="shared" si="8"/>
        <v>4</v>
      </c>
      <c r="M92" s="14">
        <f t="shared" si="7"/>
        <v>0.44444444444444442</v>
      </c>
      <c r="N92" s="10">
        <f t="shared" si="9"/>
        <v>12</v>
      </c>
      <c r="O92" s="10" t="str">
        <f t="shared" si="10"/>
        <v>n/a</v>
      </c>
    </row>
    <row r="93" spans="1:16" x14ac:dyDescent="0.2">
      <c r="A93" s="38" t="s">
        <v>138</v>
      </c>
      <c r="B93" s="46">
        <v>4</v>
      </c>
      <c r="C93" s="46">
        <v>6</v>
      </c>
      <c r="D93" s="46">
        <v>7</v>
      </c>
      <c r="E93" s="46">
        <v>6</v>
      </c>
      <c r="F93" s="46">
        <v>7</v>
      </c>
      <c r="G93" s="46">
        <v>4</v>
      </c>
      <c r="H93" s="46">
        <v>4</v>
      </c>
      <c r="I93" s="46">
        <v>2</v>
      </c>
      <c r="J93" s="46">
        <v>5</v>
      </c>
      <c r="K93" s="46">
        <v>1</v>
      </c>
      <c r="L93" s="44">
        <f t="shared" si="8"/>
        <v>-4</v>
      </c>
      <c r="M93" s="45">
        <f t="shared" si="7"/>
        <v>-0.8</v>
      </c>
      <c r="N93" s="43">
        <f t="shared" si="9"/>
        <v>-0.75</v>
      </c>
      <c r="O93" s="59">
        <f t="shared" si="10"/>
        <v>-0.75</v>
      </c>
      <c r="P93" s="72"/>
    </row>
    <row r="94" spans="1:16" x14ac:dyDescent="0.2">
      <c r="A94" s="22" t="s">
        <v>139</v>
      </c>
      <c r="B94" s="29">
        <v>33</v>
      </c>
      <c r="C94" s="29">
        <v>30</v>
      </c>
      <c r="D94" s="29">
        <v>32</v>
      </c>
      <c r="E94" s="29">
        <v>25</v>
      </c>
      <c r="F94" s="29">
        <v>25</v>
      </c>
      <c r="G94" s="29">
        <v>22</v>
      </c>
      <c r="H94" s="29">
        <v>22</v>
      </c>
      <c r="I94" s="29">
        <v>32</v>
      </c>
      <c r="J94" s="29">
        <v>28</v>
      </c>
      <c r="K94" s="29">
        <v>28</v>
      </c>
      <c r="L94" s="12">
        <f t="shared" si="8"/>
        <v>0</v>
      </c>
      <c r="M94" s="14">
        <f t="shared" si="7"/>
        <v>0</v>
      </c>
      <c r="N94" s="10">
        <f t="shared" si="9"/>
        <v>0.27272727272727271</v>
      </c>
      <c r="O94" s="10">
        <f t="shared" si="10"/>
        <v>-0.15151515151515152</v>
      </c>
    </row>
    <row r="95" spans="1:16" x14ac:dyDescent="0.2">
      <c r="A95" s="6"/>
      <c r="B95" s="5"/>
      <c r="C95" s="5"/>
      <c r="D95" s="5"/>
      <c r="E95" s="5"/>
      <c r="F95" s="24"/>
      <c r="G95" s="24"/>
      <c r="H95" s="24"/>
      <c r="I95" s="24"/>
      <c r="J95" s="24"/>
      <c r="K95" s="24"/>
      <c r="L95" s="12"/>
      <c r="M95" s="14"/>
      <c r="N95" s="10"/>
      <c r="O95" s="10"/>
    </row>
    <row r="96" spans="1:16" x14ac:dyDescent="0.2">
      <c r="A96" s="4" t="s">
        <v>8</v>
      </c>
      <c r="B96" s="17">
        <v>1571</v>
      </c>
      <c r="C96" s="17">
        <v>1606</v>
      </c>
      <c r="D96" s="17">
        <v>1589</v>
      </c>
      <c r="E96" s="17">
        <v>1636</v>
      </c>
      <c r="F96" s="17">
        <v>1580</v>
      </c>
      <c r="G96" s="17">
        <v>1418</v>
      </c>
      <c r="H96" s="17">
        <v>1444</v>
      </c>
      <c r="I96" s="17">
        <v>1405</v>
      </c>
      <c r="J96" s="17">
        <v>1364</v>
      </c>
      <c r="K96" s="17">
        <v>1390</v>
      </c>
      <c r="L96" s="18">
        <f t="shared" ref="L96" si="11">K96-J96</f>
        <v>26</v>
      </c>
      <c r="M96" s="19">
        <f t="shared" ref="M96" si="12">IFERROR((K96-J96)/J96,"n/a")</f>
        <v>1.906158357771261E-2</v>
      </c>
      <c r="N96" s="20">
        <f t="shared" si="9"/>
        <v>-1.9746121297602257E-2</v>
      </c>
      <c r="O96" s="20">
        <f t="shared" si="10"/>
        <v>-0.11521323997453851</v>
      </c>
    </row>
    <row r="97" spans="1:16" x14ac:dyDescent="0.2">
      <c r="A97" s="38" t="s">
        <v>34</v>
      </c>
      <c r="B97" s="46">
        <v>54</v>
      </c>
      <c r="C97" s="46">
        <v>75</v>
      </c>
      <c r="D97" s="46">
        <v>75</v>
      </c>
      <c r="E97" s="46">
        <v>52</v>
      </c>
      <c r="F97" s="46">
        <v>53</v>
      </c>
      <c r="G97" s="46">
        <v>44</v>
      </c>
      <c r="H97" s="46">
        <v>50</v>
      </c>
      <c r="I97" s="46">
        <v>48</v>
      </c>
      <c r="J97" s="46">
        <v>47</v>
      </c>
      <c r="K97" s="46">
        <v>46</v>
      </c>
      <c r="L97" s="44">
        <f t="shared" si="8"/>
        <v>-1</v>
      </c>
      <c r="M97" s="45">
        <f t="shared" si="7"/>
        <v>-2.1276595744680851E-2</v>
      </c>
      <c r="N97" s="43">
        <f t="shared" si="9"/>
        <v>4.5454545454545456E-2</v>
      </c>
      <c r="O97" s="59">
        <f t="shared" si="10"/>
        <v>-0.14814814814814814</v>
      </c>
      <c r="P97" s="72"/>
    </row>
    <row r="98" spans="1:16" x14ac:dyDescent="0.2">
      <c r="A98" s="22" t="s">
        <v>35</v>
      </c>
      <c r="B98" s="29">
        <v>77</v>
      </c>
      <c r="C98" s="29">
        <v>63</v>
      </c>
      <c r="D98" s="29">
        <v>61</v>
      </c>
      <c r="E98" s="29">
        <v>92</v>
      </c>
      <c r="F98" s="29">
        <v>81</v>
      </c>
      <c r="G98" s="29">
        <v>43</v>
      </c>
      <c r="H98" s="29">
        <v>39</v>
      </c>
      <c r="I98" s="29">
        <v>45</v>
      </c>
      <c r="J98" s="29">
        <v>34</v>
      </c>
      <c r="K98" s="29">
        <v>32</v>
      </c>
      <c r="L98" s="12">
        <f t="shared" si="8"/>
        <v>-2</v>
      </c>
      <c r="M98" s="14">
        <f t="shared" si="7"/>
        <v>-5.8823529411764705E-2</v>
      </c>
      <c r="N98" s="10">
        <f t="shared" si="9"/>
        <v>-0.2558139534883721</v>
      </c>
      <c r="O98" s="10">
        <f t="shared" si="10"/>
        <v>-0.58441558441558439</v>
      </c>
    </row>
    <row r="99" spans="1:16" x14ac:dyDescent="0.2">
      <c r="A99" s="38" t="s">
        <v>66</v>
      </c>
      <c r="B99" s="46">
        <v>27</v>
      </c>
      <c r="C99" s="46">
        <v>15</v>
      </c>
      <c r="D99" s="46">
        <v>22</v>
      </c>
      <c r="E99" s="46">
        <v>37</v>
      </c>
      <c r="F99" s="46">
        <v>33</v>
      </c>
      <c r="G99" s="46">
        <v>26</v>
      </c>
      <c r="H99" s="46">
        <v>47</v>
      </c>
      <c r="I99" s="46">
        <v>46</v>
      </c>
      <c r="J99" s="46">
        <v>51</v>
      </c>
      <c r="K99" s="46">
        <v>52</v>
      </c>
      <c r="L99" s="44">
        <f t="shared" si="8"/>
        <v>1</v>
      </c>
      <c r="M99" s="45">
        <f t="shared" si="7"/>
        <v>1.9607843137254902E-2</v>
      </c>
      <c r="N99" s="43">
        <f t="shared" si="9"/>
        <v>1</v>
      </c>
      <c r="O99" s="59">
        <f t="shared" si="10"/>
        <v>0.92592592592592593</v>
      </c>
      <c r="P99" s="72"/>
    </row>
    <row r="100" spans="1:16" ht="12.6" customHeight="1" x14ac:dyDescent="0.2">
      <c r="A100" s="22" t="s">
        <v>67</v>
      </c>
      <c r="B100" s="29">
        <v>40</v>
      </c>
      <c r="C100" s="29">
        <v>44</v>
      </c>
      <c r="D100" s="29">
        <v>33</v>
      </c>
      <c r="E100" s="29">
        <v>25</v>
      </c>
      <c r="F100" s="29">
        <v>27</v>
      </c>
      <c r="G100" s="29">
        <v>29</v>
      </c>
      <c r="H100" s="29">
        <v>24</v>
      </c>
      <c r="I100" s="29">
        <v>8</v>
      </c>
      <c r="J100" s="29">
        <v>3</v>
      </c>
      <c r="K100" s="29">
        <v>0</v>
      </c>
      <c r="L100" s="12">
        <f t="shared" si="8"/>
        <v>-3</v>
      </c>
      <c r="M100" s="14">
        <f t="shared" si="7"/>
        <v>-1</v>
      </c>
      <c r="N100" s="10">
        <f t="shared" si="9"/>
        <v>-1</v>
      </c>
      <c r="O100" s="10">
        <f t="shared" si="10"/>
        <v>-1</v>
      </c>
    </row>
    <row r="101" spans="1:16" x14ac:dyDescent="0.2">
      <c r="A101" s="38" t="s">
        <v>68</v>
      </c>
      <c r="B101" s="46">
        <v>72</v>
      </c>
      <c r="C101" s="46">
        <v>90</v>
      </c>
      <c r="D101" s="46">
        <v>100</v>
      </c>
      <c r="E101" s="46">
        <v>106</v>
      </c>
      <c r="F101" s="46">
        <v>92</v>
      </c>
      <c r="G101" s="46">
        <v>68</v>
      </c>
      <c r="H101" s="46">
        <v>67</v>
      </c>
      <c r="I101" s="46">
        <v>52</v>
      </c>
      <c r="J101" s="46">
        <v>46</v>
      </c>
      <c r="K101" s="46">
        <v>45</v>
      </c>
      <c r="L101" s="44">
        <f t="shared" si="8"/>
        <v>-1</v>
      </c>
      <c r="M101" s="45">
        <f t="shared" si="7"/>
        <v>-2.1739130434782608E-2</v>
      </c>
      <c r="N101" s="43">
        <f t="shared" si="9"/>
        <v>-0.33823529411764708</v>
      </c>
      <c r="O101" s="59">
        <f t="shared" si="10"/>
        <v>-0.375</v>
      </c>
      <c r="P101" s="72"/>
    </row>
    <row r="102" spans="1:16" x14ac:dyDescent="0.2">
      <c r="A102" s="22" t="s">
        <v>122</v>
      </c>
      <c r="B102" s="29">
        <v>6</v>
      </c>
      <c r="C102" s="29">
        <v>11</v>
      </c>
      <c r="D102" s="29">
        <v>19</v>
      </c>
      <c r="E102" s="29">
        <v>25</v>
      </c>
      <c r="F102" s="29">
        <v>19</v>
      </c>
      <c r="G102" s="29">
        <v>16</v>
      </c>
      <c r="H102" s="29">
        <v>17</v>
      </c>
      <c r="I102" s="29">
        <v>18</v>
      </c>
      <c r="J102" s="29">
        <v>16</v>
      </c>
      <c r="K102" s="29">
        <v>20</v>
      </c>
      <c r="L102" s="12">
        <f t="shared" si="8"/>
        <v>4</v>
      </c>
      <c r="M102" s="14">
        <f t="shared" si="7"/>
        <v>0.25</v>
      </c>
      <c r="N102" s="10">
        <f t="shared" si="9"/>
        <v>0.25</v>
      </c>
      <c r="O102" s="10">
        <f t="shared" si="10"/>
        <v>2.3333333333333335</v>
      </c>
    </row>
    <row r="103" spans="1:16" x14ac:dyDescent="0.2">
      <c r="A103" s="38" t="s">
        <v>69</v>
      </c>
      <c r="B103" s="46">
        <v>65</v>
      </c>
      <c r="C103" s="46">
        <v>63</v>
      </c>
      <c r="D103" s="46">
        <v>33</v>
      </c>
      <c r="E103" s="46">
        <v>0</v>
      </c>
      <c r="F103" s="46">
        <v>0</v>
      </c>
      <c r="G103" s="46">
        <v>0</v>
      </c>
      <c r="H103" s="46">
        <v>0</v>
      </c>
      <c r="I103" s="46">
        <v>0</v>
      </c>
      <c r="J103" s="46">
        <v>0</v>
      </c>
      <c r="K103" s="46">
        <v>0</v>
      </c>
      <c r="L103" s="44">
        <f t="shared" si="8"/>
        <v>0</v>
      </c>
      <c r="M103" s="45" t="str">
        <f t="shared" si="7"/>
        <v>n/a</v>
      </c>
      <c r="N103" s="43" t="str">
        <f t="shared" si="9"/>
        <v>n/a</v>
      </c>
      <c r="O103" s="59">
        <f t="shared" si="10"/>
        <v>-1</v>
      </c>
      <c r="P103" s="72"/>
    </row>
    <row r="104" spans="1:16" x14ac:dyDescent="0.2">
      <c r="A104" s="22" t="s">
        <v>36</v>
      </c>
      <c r="B104" s="29">
        <v>356</v>
      </c>
      <c r="C104" s="29">
        <v>340</v>
      </c>
      <c r="D104" s="29">
        <v>316</v>
      </c>
      <c r="E104" s="29">
        <v>313</v>
      </c>
      <c r="F104" s="29">
        <v>312</v>
      </c>
      <c r="G104" s="29">
        <v>266</v>
      </c>
      <c r="H104" s="29">
        <v>255</v>
      </c>
      <c r="I104" s="29">
        <v>256</v>
      </c>
      <c r="J104" s="29">
        <v>254</v>
      </c>
      <c r="K104" s="29">
        <v>238</v>
      </c>
      <c r="L104" s="12">
        <f t="shared" si="8"/>
        <v>-16</v>
      </c>
      <c r="M104" s="14">
        <f t="shared" si="7"/>
        <v>-6.2992125984251968E-2</v>
      </c>
      <c r="N104" s="10">
        <f t="shared" si="9"/>
        <v>-0.10526315789473684</v>
      </c>
      <c r="O104" s="10">
        <f t="shared" si="10"/>
        <v>-0.33146067415730335</v>
      </c>
    </row>
    <row r="105" spans="1:16" x14ac:dyDescent="0.2">
      <c r="A105" s="38" t="s">
        <v>95</v>
      </c>
      <c r="B105" s="46">
        <v>37</v>
      </c>
      <c r="C105" s="46">
        <v>49</v>
      </c>
      <c r="D105" s="46">
        <v>47</v>
      </c>
      <c r="E105" s="46">
        <v>59</v>
      </c>
      <c r="F105" s="46">
        <v>61</v>
      </c>
      <c r="G105" s="46">
        <v>76</v>
      </c>
      <c r="H105" s="46">
        <v>99</v>
      </c>
      <c r="I105" s="46">
        <v>109</v>
      </c>
      <c r="J105" s="46">
        <v>104</v>
      </c>
      <c r="K105" s="46">
        <v>113</v>
      </c>
      <c r="L105" s="44">
        <f t="shared" si="8"/>
        <v>9</v>
      </c>
      <c r="M105" s="45">
        <f t="shared" si="7"/>
        <v>8.6538461538461536E-2</v>
      </c>
      <c r="N105" s="43">
        <f t="shared" si="9"/>
        <v>0.48684210526315791</v>
      </c>
      <c r="O105" s="59">
        <f t="shared" si="10"/>
        <v>2.0540540540540539</v>
      </c>
      <c r="P105" s="72"/>
    </row>
    <row r="106" spans="1:16" x14ac:dyDescent="0.2">
      <c r="A106" s="22" t="s">
        <v>96</v>
      </c>
      <c r="B106" s="29">
        <v>0</v>
      </c>
      <c r="C106" s="29">
        <v>0</v>
      </c>
      <c r="D106" s="29">
        <v>8</v>
      </c>
      <c r="E106" s="29">
        <v>25</v>
      </c>
      <c r="F106" s="29">
        <v>36</v>
      </c>
      <c r="G106" s="29">
        <v>29</v>
      </c>
      <c r="H106" s="29">
        <v>31</v>
      </c>
      <c r="I106" s="29">
        <v>30</v>
      </c>
      <c r="J106" s="29">
        <v>30</v>
      </c>
      <c r="K106" s="29">
        <v>40</v>
      </c>
      <c r="L106" s="12">
        <f t="shared" si="8"/>
        <v>10</v>
      </c>
      <c r="M106" s="14">
        <f t="shared" si="7"/>
        <v>0.33333333333333331</v>
      </c>
      <c r="N106" s="10">
        <f t="shared" si="9"/>
        <v>0.37931034482758619</v>
      </c>
      <c r="O106" s="10" t="str">
        <f t="shared" si="10"/>
        <v>n/a</v>
      </c>
    </row>
    <row r="107" spans="1:16" x14ac:dyDescent="0.2">
      <c r="A107" s="38" t="s">
        <v>37</v>
      </c>
      <c r="B107" s="46">
        <v>71</v>
      </c>
      <c r="C107" s="46">
        <v>76</v>
      </c>
      <c r="D107" s="46">
        <v>95</v>
      </c>
      <c r="E107" s="46">
        <v>111</v>
      </c>
      <c r="F107" s="46">
        <v>105</v>
      </c>
      <c r="G107" s="46">
        <v>100</v>
      </c>
      <c r="H107" s="46">
        <v>88</v>
      </c>
      <c r="I107" s="46">
        <v>92</v>
      </c>
      <c r="J107" s="46">
        <v>91</v>
      </c>
      <c r="K107" s="46">
        <v>100</v>
      </c>
      <c r="L107" s="44">
        <f t="shared" si="8"/>
        <v>9</v>
      </c>
      <c r="M107" s="45">
        <f t="shared" si="7"/>
        <v>9.8901098901098897E-2</v>
      </c>
      <c r="N107" s="43">
        <f t="shared" si="9"/>
        <v>0</v>
      </c>
      <c r="O107" s="59">
        <f t="shared" si="10"/>
        <v>0.40845070422535212</v>
      </c>
      <c r="P107" s="72"/>
    </row>
    <row r="108" spans="1:16" x14ac:dyDescent="0.2">
      <c r="A108" s="22" t="s">
        <v>38</v>
      </c>
      <c r="B108" s="29">
        <v>411</v>
      </c>
      <c r="C108" s="29">
        <v>451</v>
      </c>
      <c r="D108" s="29">
        <v>474</v>
      </c>
      <c r="E108" s="29">
        <v>491</v>
      </c>
      <c r="F108" s="29">
        <v>470</v>
      </c>
      <c r="G108" s="29">
        <v>462</v>
      </c>
      <c r="H108" s="29">
        <v>479</v>
      </c>
      <c r="I108" s="29">
        <v>490</v>
      </c>
      <c r="J108" s="29">
        <v>470</v>
      </c>
      <c r="K108" s="29">
        <v>482</v>
      </c>
      <c r="L108" s="12">
        <f t="shared" si="8"/>
        <v>12</v>
      </c>
      <c r="M108" s="14">
        <f t="shared" si="7"/>
        <v>2.553191489361702E-2</v>
      </c>
      <c r="N108" s="10">
        <f t="shared" si="9"/>
        <v>4.3290043290043288E-2</v>
      </c>
      <c r="O108" s="10">
        <f t="shared" si="10"/>
        <v>0.17274939172749393</v>
      </c>
    </row>
    <row r="109" spans="1:16" x14ac:dyDescent="0.2">
      <c r="A109" s="38" t="s">
        <v>40</v>
      </c>
      <c r="B109" s="46">
        <v>261</v>
      </c>
      <c r="C109" s="46">
        <v>237</v>
      </c>
      <c r="D109" s="46">
        <v>242</v>
      </c>
      <c r="E109" s="46">
        <v>243</v>
      </c>
      <c r="F109" s="46">
        <v>243</v>
      </c>
      <c r="G109" s="46">
        <v>220</v>
      </c>
      <c r="H109" s="46">
        <v>215</v>
      </c>
      <c r="I109" s="46">
        <v>180</v>
      </c>
      <c r="J109" s="46">
        <v>182</v>
      </c>
      <c r="K109" s="46">
        <v>185</v>
      </c>
      <c r="L109" s="44">
        <f t="shared" si="8"/>
        <v>3</v>
      </c>
      <c r="M109" s="45">
        <f t="shared" si="7"/>
        <v>1.6483516483516484E-2</v>
      </c>
      <c r="N109" s="43">
        <f t="shared" si="9"/>
        <v>-0.15909090909090909</v>
      </c>
      <c r="O109" s="59">
        <f t="shared" si="10"/>
        <v>-0.29118773946360155</v>
      </c>
      <c r="P109" s="72"/>
    </row>
    <row r="110" spans="1:16" x14ac:dyDescent="0.2">
      <c r="A110" s="22" t="s">
        <v>41</v>
      </c>
      <c r="B110" s="29">
        <v>94</v>
      </c>
      <c r="C110" s="29">
        <v>92</v>
      </c>
      <c r="D110" s="29">
        <v>64</v>
      </c>
      <c r="E110" s="29">
        <v>57</v>
      </c>
      <c r="F110" s="29">
        <v>48</v>
      </c>
      <c r="G110" s="29">
        <v>39</v>
      </c>
      <c r="H110" s="29">
        <v>33</v>
      </c>
      <c r="I110" s="29">
        <v>31</v>
      </c>
      <c r="J110" s="29">
        <v>36</v>
      </c>
      <c r="K110" s="29">
        <v>37</v>
      </c>
      <c r="L110" s="12">
        <f t="shared" si="8"/>
        <v>1</v>
      </c>
      <c r="M110" s="14">
        <f t="shared" si="7"/>
        <v>2.7777777777777776E-2</v>
      </c>
      <c r="N110" s="10">
        <f t="shared" si="9"/>
        <v>-5.128205128205128E-2</v>
      </c>
      <c r="O110" s="10">
        <f t="shared" si="10"/>
        <v>-0.6063829787234043</v>
      </c>
    </row>
    <row r="111" spans="1:16" x14ac:dyDescent="0.2">
      <c r="A111" s="22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12"/>
      <c r="M111" s="14"/>
      <c r="N111" s="10"/>
      <c r="O111" s="10"/>
    </row>
    <row r="112" spans="1:16" x14ac:dyDescent="0.2">
      <c r="A112" s="4" t="s">
        <v>9</v>
      </c>
      <c r="B112" s="17">
        <v>1121</v>
      </c>
      <c r="C112" s="17">
        <v>1100</v>
      </c>
      <c r="D112" s="17">
        <v>1256</v>
      </c>
      <c r="E112" s="17">
        <v>1332</v>
      </c>
      <c r="F112" s="17">
        <v>1003</v>
      </c>
      <c r="G112" s="17">
        <v>1060</v>
      </c>
      <c r="H112" s="17">
        <v>1209</v>
      </c>
      <c r="I112" s="17">
        <v>1430</v>
      </c>
      <c r="J112" s="17">
        <v>1677</v>
      </c>
      <c r="K112" s="17">
        <v>2054</v>
      </c>
      <c r="L112" s="18">
        <f>K112-J112</f>
        <v>377</v>
      </c>
      <c r="M112" s="19">
        <f t="shared" ref="M112:M120" si="13">IFERROR((K112-J112)/J112,"n/a")</f>
        <v>0.22480620155038761</v>
      </c>
      <c r="N112" s="20">
        <f t="shared" si="9"/>
        <v>0.93773584905660379</v>
      </c>
      <c r="O112" s="20">
        <f t="shared" si="10"/>
        <v>0.83229259589652094</v>
      </c>
    </row>
    <row r="113" spans="1:16" x14ac:dyDescent="0.2">
      <c r="A113" s="38" t="s">
        <v>42</v>
      </c>
      <c r="B113" s="46">
        <v>68</v>
      </c>
      <c r="C113" s="46">
        <v>35</v>
      </c>
      <c r="D113" s="46">
        <v>29</v>
      </c>
      <c r="E113" s="46">
        <v>36</v>
      </c>
      <c r="F113" s="46">
        <v>10</v>
      </c>
      <c r="G113" s="46">
        <v>21</v>
      </c>
      <c r="H113" s="46">
        <v>13</v>
      </c>
      <c r="I113" s="46">
        <v>13</v>
      </c>
      <c r="J113" s="46">
        <v>29</v>
      </c>
      <c r="K113" s="46">
        <v>28</v>
      </c>
      <c r="L113" s="44">
        <f t="shared" si="8"/>
        <v>-1</v>
      </c>
      <c r="M113" s="45">
        <f t="shared" si="13"/>
        <v>-3.4482758620689655E-2</v>
      </c>
      <c r="N113" s="43">
        <f t="shared" si="9"/>
        <v>0.33333333333333331</v>
      </c>
      <c r="O113" s="59">
        <f t="shared" si="10"/>
        <v>-0.58823529411764708</v>
      </c>
      <c r="P113" s="72"/>
    </row>
    <row r="114" spans="1:16" x14ac:dyDescent="0.2">
      <c r="A114" s="22" t="s">
        <v>72</v>
      </c>
      <c r="B114" s="23">
        <v>619</v>
      </c>
      <c r="C114" s="23">
        <v>391</v>
      </c>
      <c r="D114" s="23">
        <v>219</v>
      </c>
      <c r="E114" s="23">
        <v>193</v>
      </c>
      <c r="F114" s="23">
        <v>186</v>
      </c>
      <c r="G114" s="23">
        <v>177</v>
      </c>
      <c r="H114" s="29">
        <v>190</v>
      </c>
      <c r="I114" s="29">
        <v>161</v>
      </c>
      <c r="J114" s="29">
        <v>134</v>
      </c>
      <c r="K114" s="29">
        <v>132</v>
      </c>
      <c r="L114" s="12">
        <f t="shared" si="8"/>
        <v>-2</v>
      </c>
      <c r="M114" s="14">
        <f t="shared" si="13"/>
        <v>-1.4925373134328358E-2</v>
      </c>
      <c r="N114" s="10">
        <f t="shared" si="9"/>
        <v>-0.25423728813559321</v>
      </c>
      <c r="O114" s="10">
        <f t="shared" si="10"/>
        <v>-0.78675282714054928</v>
      </c>
    </row>
    <row r="115" spans="1:16" ht="12.6" customHeight="1" x14ac:dyDescent="0.2">
      <c r="A115" s="38" t="s">
        <v>73</v>
      </c>
      <c r="B115" s="46">
        <v>10</v>
      </c>
      <c r="C115" s="46">
        <v>10</v>
      </c>
      <c r="D115" s="46">
        <v>19</v>
      </c>
      <c r="E115" s="46">
        <v>9</v>
      </c>
      <c r="F115" s="46">
        <v>12</v>
      </c>
      <c r="G115" s="46">
        <v>19</v>
      </c>
      <c r="H115" s="46">
        <v>21</v>
      </c>
      <c r="I115" s="46">
        <v>19</v>
      </c>
      <c r="J115" s="46">
        <v>17</v>
      </c>
      <c r="K115" s="46">
        <v>14</v>
      </c>
      <c r="L115" s="44">
        <f t="shared" ref="L115:L120" si="14">K115-J115</f>
        <v>-3</v>
      </c>
      <c r="M115" s="45">
        <f t="shared" si="13"/>
        <v>-0.17647058823529413</v>
      </c>
      <c r="N115" s="43">
        <f t="shared" si="9"/>
        <v>-0.26315789473684209</v>
      </c>
      <c r="O115" s="59">
        <f t="shared" si="10"/>
        <v>0.4</v>
      </c>
      <c r="P115" s="72"/>
    </row>
    <row r="116" spans="1:16" x14ac:dyDescent="0.2">
      <c r="A116" s="22" t="s">
        <v>74</v>
      </c>
      <c r="B116" s="23">
        <v>319</v>
      </c>
      <c r="C116" s="23">
        <v>405</v>
      </c>
      <c r="D116" s="23">
        <v>637</v>
      </c>
      <c r="E116" s="29">
        <v>654</v>
      </c>
      <c r="F116" s="29">
        <v>411</v>
      </c>
      <c r="G116" s="29">
        <v>463</v>
      </c>
      <c r="H116" s="29">
        <v>572</v>
      </c>
      <c r="I116" s="29">
        <v>770</v>
      </c>
      <c r="J116" s="23">
        <v>1033</v>
      </c>
      <c r="K116" s="23">
        <v>963</v>
      </c>
      <c r="L116" s="12">
        <f t="shared" si="14"/>
        <v>-70</v>
      </c>
      <c r="M116" s="14">
        <f t="shared" si="13"/>
        <v>-6.7763794772507255E-2</v>
      </c>
      <c r="N116" s="10">
        <f t="shared" ref="N116:N120" si="15">IFERROR((K116-G116)/G116,"n/a")</f>
        <v>1.079913606911447</v>
      </c>
      <c r="O116" s="10">
        <f t="shared" ref="O116:O120" si="16">IFERROR((K116-B116)/B116,"n/a")</f>
        <v>2.018808777429467</v>
      </c>
    </row>
    <row r="117" spans="1:16" x14ac:dyDescent="0.2">
      <c r="A117" s="38" t="s">
        <v>75</v>
      </c>
      <c r="B117" s="46">
        <v>105</v>
      </c>
      <c r="C117" s="46">
        <v>259</v>
      </c>
      <c r="D117" s="46">
        <v>352</v>
      </c>
      <c r="E117" s="46">
        <v>440</v>
      </c>
      <c r="F117" s="46">
        <v>384</v>
      </c>
      <c r="G117" s="46">
        <v>380</v>
      </c>
      <c r="H117" s="46">
        <v>413</v>
      </c>
      <c r="I117" s="46">
        <v>467</v>
      </c>
      <c r="J117" s="46">
        <v>464</v>
      </c>
      <c r="K117" s="46">
        <v>917</v>
      </c>
      <c r="L117" s="44">
        <f t="shared" si="14"/>
        <v>453</v>
      </c>
      <c r="M117" s="45">
        <f t="shared" si="13"/>
        <v>0.97629310344827591</v>
      </c>
      <c r="N117" s="43">
        <f t="shared" si="15"/>
        <v>1.4131578947368422</v>
      </c>
      <c r="O117" s="59">
        <f t="shared" si="16"/>
        <v>7.7333333333333334</v>
      </c>
      <c r="P117" s="72"/>
    </row>
    <row r="118" spans="1:16" x14ac:dyDescent="0.2">
      <c r="A118" s="22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12"/>
      <c r="M118" s="14"/>
      <c r="N118" s="10"/>
      <c r="O118" s="10"/>
    </row>
    <row r="119" spans="1:16" x14ac:dyDescent="0.2">
      <c r="A119" s="4" t="s">
        <v>87</v>
      </c>
      <c r="B119" s="32">
        <v>3</v>
      </c>
      <c r="C119" s="32">
        <v>3</v>
      </c>
      <c r="D119" s="32">
        <v>6</v>
      </c>
      <c r="E119" s="32">
        <v>6</v>
      </c>
      <c r="F119" s="32">
        <v>7</v>
      </c>
      <c r="G119" s="32">
        <v>7</v>
      </c>
      <c r="H119" s="32">
        <v>3</v>
      </c>
      <c r="I119" s="32">
        <v>5</v>
      </c>
      <c r="J119" s="32">
        <v>5</v>
      </c>
      <c r="K119" s="32">
        <v>3</v>
      </c>
      <c r="L119" s="18">
        <f t="shared" si="14"/>
        <v>-2</v>
      </c>
      <c r="M119" s="19">
        <f t="shared" si="13"/>
        <v>-0.4</v>
      </c>
      <c r="N119" s="20">
        <f t="shared" si="15"/>
        <v>-0.5714285714285714</v>
      </c>
      <c r="O119" s="20">
        <f t="shared" si="16"/>
        <v>0</v>
      </c>
    </row>
    <row r="120" spans="1:16" x14ac:dyDescent="0.2">
      <c r="A120" s="38" t="s">
        <v>76</v>
      </c>
      <c r="B120" s="46">
        <v>3</v>
      </c>
      <c r="C120" s="46">
        <v>3</v>
      </c>
      <c r="D120" s="46">
        <v>6</v>
      </c>
      <c r="E120" s="46">
        <v>6</v>
      </c>
      <c r="F120" s="46">
        <v>7</v>
      </c>
      <c r="G120" s="46">
        <v>7</v>
      </c>
      <c r="H120" s="46">
        <v>3</v>
      </c>
      <c r="I120" s="46">
        <v>5</v>
      </c>
      <c r="J120" s="46">
        <v>5</v>
      </c>
      <c r="K120" s="46">
        <v>3</v>
      </c>
      <c r="L120" s="44">
        <f t="shared" si="14"/>
        <v>-2</v>
      </c>
      <c r="M120" s="45">
        <f t="shared" si="13"/>
        <v>-0.4</v>
      </c>
      <c r="N120" s="43">
        <f t="shared" si="15"/>
        <v>-0.5714285714285714</v>
      </c>
      <c r="O120" s="59">
        <f t="shared" si="16"/>
        <v>0</v>
      </c>
      <c r="P120" s="72"/>
    </row>
  </sheetData>
  <sheetProtection algorithmName="SHA-512" hashValue="6DCiXKzG2B/iQ0ZrMDY+Jm9TGVymUd+SHQBaOmrRyaMly6yDZmWgzHPfkXocFhZ+kjUbLPa8oXOj/ysaoiq/jg==" saltValue="69njV43LKbLJ0BBD1m0Ntg==" spinCount="100000" sheet="1" objects="1" scenarios="1"/>
  <pageMargins left="0.7" right="0.7" top="0.75" bottom="0.75" header="0.3" footer="0.3"/>
  <pageSetup orientation="landscape" r:id="rId1"/>
  <rowBreaks count="2" manualBreakCount="2">
    <brk id="42" max="16383" man="1"/>
    <brk id="80" max="16383" man="1"/>
  </rowBreaks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high="1" xr2:uid="{82A8D02E-5AF5-460C-8A12-FC9B0962B05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MCGunit_SP_UG!B9:K9</xm:f>
              <xm:sqref>P9</xm:sqref>
            </x14:sparkline>
            <x14:sparkline>
              <xm:f>MCGunit_SP_UG!B10:K10</xm:f>
              <xm:sqref>P10</xm:sqref>
            </x14:sparkline>
            <x14:sparkline>
              <xm:f>MCGunit_SP_UG!B11:K11</xm:f>
              <xm:sqref>P11</xm:sqref>
            </x14:sparkline>
            <x14:sparkline>
              <xm:f>MCGunit_SP_UG!B12:K12</xm:f>
              <xm:sqref>P12</xm:sqref>
            </x14:sparkline>
            <x14:sparkline>
              <xm:f>MCGunit_SP_UG!B13:K13</xm:f>
              <xm:sqref>P13</xm:sqref>
            </x14:sparkline>
            <x14:sparkline>
              <xm:f>MCGunit_SP_UG!B14:K14</xm:f>
              <xm:sqref>P14</xm:sqref>
            </x14:sparkline>
            <x14:sparkline>
              <xm:f>MCGunit_SP_UG!B15:K15</xm:f>
              <xm:sqref>P15</xm:sqref>
            </x14:sparkline>
            <x14:sparkline>
              <xm:f>MCGunit_SP_UG!B16:K16</xm:f>
              <xm:sqref>P16</xm:sqref>
            </x14:sparkline>
            <x14:sparkline>
              <xm:f>MCGunit_SP_UG!B17:K17</xm:f>
              <xm:sqref>P17</xm:sqref>
            </x14:sparkline>
            <x14:sparkline>
              <xm:f>MCGunit_SP_UG!B18:K18</xm:f>
              <xm:sqref>P18</xm:sqref>
            </x14:sparkline>
            <x14:sparkline>
              <xm:f>MCGunit_SP_UG!B19:K19</xm:f>
              <xm:sqref>P19</xm:sqref>
            </x14:sparkline>
            <x14:sparkline>
              <xm:f>MCGunit_SP_UG!B20:K20</xm:f>
              <xm:sqref>P20</xm:sqref>
            </x14:sparkline>
            <x14:sparkline>
              <xm:f>MCGunit_SP_UG!B21:K21</xm:f>
              <xm:sqref>P21</xm:sqref>
            </x14:sparkline>
            <x14:sparkline>
              <xm:f>MCGunit_SP_UG!B22:K22</xm:f>
              <xm:sqref>P22</xm:sqref>
            </x14:sparkline>
            <x14:sparkline>
              <xm:f>MCGunit_SP_UG!B23:K23</xm:f>
              <xm:sqref>P23</xm:sqref>
            </x14:sparkline>
            <x14:sparkline>
              <xm:f>MCGunit_SP_UG!B24:K24</xm:f>
              <xm:sqref>P24</xm:sqref>
            </x14:sparkline>
            <x14:sparkline>
              <xm:f>MCGunit_SP_UG!B25:K25</xm:f>
              <xm:sqref>P25</xm:sqref>
            </x14:sparkline>
            <x14:sparkline>
              <xm:f>MCGunit_SP_UG!B26:K26</xm:f>
              <xm:sqref>P26</xm:sqref>
            </x14:sparkline>
            <x14:sparkline>
              <xm:f>MCGunit_SP_UG!B27:K27</xm:f>
              <xm:sqref>P27</xm:sqref>
            </x14:sparkline>
            <x14:sparkline>
              <xm:f>MCGunit_SP_UG!B28:K28</xm:f>
              <xm:sqref>P28</xm:sqref>
            </x14:sparkline>
            <x14:sparkline>
              <xm:f>MCGunit_SP_UG!B29:K29</xm:f>
              <xm:sqref>P29</xm:sqref>
            </x14:sparkline>
            <x14:sparkline>
              <xm:f>MCGunit_SP_UG!B30:K30</xm:f>
              <xm:sqref>P30</xm:sqref>
            </x14:sparkline>
            <x14:sparkline>
              <xm:f>MCGunit_SP_UG!B31:K31</xm:f>
              <xm:sqref>P31</xm:sqref>
            </x14:sparkline>
            <x14:sparkline>
              <xm:f>MCGunit_SP_UG!B32:K32</xm:f>
              <xm:sqref>P32</xm:sqref>
            </x14:sparkline>
            <x14:sparkline>
              <xm:f>MCGunit_SP_UG!B33:K33</xm:f>
              <xm:sqref>P33</xm:sqref>
            </x14:sparkline>
            <x14:sparkline>
              <xm:f>MCGunit_SP_UG!B34:K34</xm:f>
              <xm:sqref>P34</xm:sqref>
            </x14:sparkline>
            <x14:sparkline>
              <xm:f>MCGunit_SP_UG!B35:K35</xm:f>
              <xm:sqref>P35</xm:sqref>
            </x14:sparkline>
            <x14:sparkline>
              <xm:f>MCGunit_SP_UG!B36:K36</xm:f>
              <xm:sqref>P36</xm:sqref>
            </x14:sparkline>
            <x14:sparkline>
              <xm:f>MCGunit_SP_UG!B37:K37</xm:f>
              <xm:sqref>P37</xm:sqref>
            </x14:sparkline>
            <x14:sparkline>
              <xm:f>MCGunit_SP_UG!B38:K38</xm:f>
              <xm:sqref>P38</xm:sqref>
            </x14:sparkline>
            <x14:sparkline>
              <xm:f>MCGunit_SP_UG!B39:K39</xm:f>
              <xm:sqref>P39</xm:sqref>
            </x14:sparkline>
            <x14:sparkline>
              <xm:f>MCGunit_SP_UG!B40:K40</xm:f>
              <xm:sqref>P40</xm:sqref>
            </x14:sparkline>
            <x14:sparkline>
              <xm:f>MCGunit_SP_UG!B41:K41</xm:f>
              <xm:sqref>P41</xm:sqref>
            </x14:sparkline>
            <x14:sparkline>
              <xm:f>MCGunit_SP_UG!B42:K42</xm:f>
              <xm:sqref>P42</xm:sqref>
            </x14:sparkline>
            <x14:sparkline>
              <xm:f>MCGunit_SP_UG!B43:K43</xm:f>
              <xm:sqref>P43</xm:sqref>
            </x14:sparkline>
            <x14:sparkline>
              <xm:f>MCGunit_SP_UG!B44:K44</xm:f>
              <xm:sqref>P44</xm:sqref>
            </x14:sparkline>
            <x14:sparkline>
              <xm:f>MCGunit_SP_UG!B45:K45</xm:f>
              <xm:sqref>P45</xm:sqref>
            </x14:sparkline>
            <x14:sparkline>
              <xm:f>MCGunit_SP_UG!B46:K46</xm:f>
              <xm:sqref>P46</xm:sqref>
            </x14:sparkline>
            <x14:sparkline>
              <xm:f>MCGunit_SP_UG!B47:K47</xm:f>
              <xm:sqref>P47</xm:sqref>
            </x14:sparkline>
            <x14:sparkline>
              <xm:f>MCGunit_SP_UG!B48:K48</xm:f>
              <xm:sqref>P48</xm:sqref>
            </x14:sparkline>
            <x14:sparkline>
              <xm:f>MCGunit_SP_UG!B49:K49</xm:f>
              <xm:sqref>P49</xm:sqref>
            </x14:sparkline>
            <x14:sparkline>
              <xm:f>MCGunit_SP_UG!B50:K50</xm:f>
              <xm:sqref>P50</xm:sqref>
            </x14:sparkline>
            <x14:sparkline>
              <xm:f>MCGunit_SP_UG!B51:K51</xm:f>
              <xm:sqref>P51</xm:sqref>
            </x14:sparkline>
            <x14:sparkline>
              <xm:f>MCGunit_SP_UG!B52:K52</xm:f>
              <xm:sqref>P52</xm:sqref>
            </x14:sparkline>
            <x14:sparkline>
              <xm:f>MCGunit_SP_UG!B53:K53</xm:f>
              <xm:sqref>P53</xm:sqref>
            </x14:sparkline>
            <x14:sparkline>
              <xm:f>MCGunit_SP_UG!B54:K54</xm:f>
              <xm:sqref>P54</xm:sqref>
            </x14:sparkline>
            <x14:sparkline>
              <xm:f>MCGunit_SP_UG!B55:K55</xm:f>
              <xm:sqref>P55</xm:sqref>
            </x14:sparkline>
            <x14:sparkline>
              <xm:f>MCGunit_SP_UG!B56:K56</xm:f>
              <xm:sqref>P56</xm:sqref>
            </x14:sparkline>
            <x14:sparkline>
              <xm:f>MCGunit_SP_UG!B57:K57</xm:f>
              <xm:sqref>P57</xm:sqref>
            </x14:sparkline>
            <x14:sparkline>
              <xm:f>MCGunit_SP_UG!B58:K58</xm:f>
              <xm:sqref>P58</xm:sqref>
            </x14:sparkline>
            <x14:sparkline>
              <xm:f>MCGunit_SP_UG!B59:K59</xm:f>
              <xm:sqref>P59</xm:sqref>
            </x14:sparkline>
            <x14:sparkline>
              <xm:f>MCGunit_SP_UG!B60:K60</xm:f>
              <xm:sqref>P60</xm:sqref>
            </x14:sparkline>
            <x14:sparkline>
              <xm:f>MCGunit_SP_UG!B61:K61</xm:f>
              <xm:sqref>P61</xm:sqref>
            </x14:sparkline>
            <x14:sparkline>
              <xm:f>MCGunit_SP_UG!B62:K62</xm:f>
              <xm:sqref>P62</xm:sqref>
            </x14:sparkline>
            <x14:sparkline>
              <xm:f>MCGunit_SP_UG!B63:K63</xm:f>
              <xm:sqref>P63</xm:sqref>
            </x14:sparkline>
            <x14:sparkline>
              <xm:f>MCGunit_SP_UG!B64:K64</xm:f>
              <xm:sqref>P64</xm:sqref>
            </x14:sparkline>
            <x14:sparkline>
              <xm:f>MCGunit_SP_UG!B65:K65</xm:f>
              <xm:sqref>P65</xm:sqref>
            </x14:sparkline>
            <x14:sparkline>
              <xm:f>MCGunit_SP_UG!B66:K66</xm:f>
              <xm:sqref>P66</xm:sqref>
            </x14:sparkline>
            <x14:sparkline>
              <xm:f>MCGunit_SP_UG!B67:K67</xm:f>
              <xm:sqref>P67</xm:sqref>
            </x14:sparkline>
            <x14:sparkline>
              <xm:f>MCGunit_SP_UG!B68:K68</xm:f>
              <xm:sqref>P68</xm:sqref>
            </x14:sparkline>
            <x14:sparkline>
              <xm:f>MCGunit_SP_UG!B69:K69</xm:f>
              <xm:sqref>P69</xm:sqref>
            </x14:sparkline>
            <x14:sparkline>
              <xm:f>MCGunit_SP_UG!B70:K70</xm:f>
              <xm:sqref>P70</xm:sqref>
            </x14:sparkline>
            <x14:sparkline>
              <xm:f>MCGunit_SP_UG!B71:K71</xm:f>
              <xm:sqref>P71</xm:sqref>
            </x14:sparkline>
            <x14:sparkline>
              <xm:f>MCGunit_SP_UG!B72:K72</xm:f>
              <xm:sqref>P72</xm:sqref>
            </x14:sparkline>
            <x14:sparkline>
              <xm:f>MCGunit_SP_UG!B73:K73</xm:f>
              <xm:sqref>P73</xm:sqref>
            </x14:sparkline>
            <x14:sparkline>
              <xm:f>MCGunit_SP_UG!B74:K74</xm:f>
              <xm:sqref>P74</xm:sqref>
            </x14:sparkline>
            <x14:sparkline>
              <xm:f>MCGunit_SP_UG!B75:K75</xm:f>
              <xm:sqref>P75</xm:sqref>
            </x14:sparkline>
            <x14:sparkline>
              <xm:f>MCGunit_SP_UG!B76:K76</xm:f>
              <xm:sqref>P76</xm:sqref>
            </x14:sparkline>
            <x14:sparkline>
              <xm:f>MCGunit_SP_UG!B77:K77</xm:f>
              <xm:sqref>P77</xm:sqref>
            </x14:sparkline>
            <x14:sparkline>
              <xm:f>MCGunit_SP_UG!B78:K78</xm:f>
              <xm:sqref>P78</xm:sqref>
            </x14:sparkline>
            <x14:sparkline>
              <xm:f>MCGunit_SP_UG!B79:K79</xm:f>
              <xm:sqref>P79</xm:sqref>
            </x14:sparkline>
            <x14:sparkline>
              <xm:f>MCGunit_SP_UG!B80:K80</xm:f>
              <xm:sqref>P80</xm:sqref>
            </x14:sparkline>
            <x14:sparkline>
              <xm:f>MCGunit_SP_UG!B81:K81</xm:f>
              <xm:sqref>P81</xm:sqref>
            </x14:sparkline>
            <x14:sparkline>
              <xm:f>MCGunit_SP_UG!B82:K82</xm:f>
              <xm:sqref>P82</xm:sqref>
            </x14:sparkline>
            <x14:sparkline>
              <xm:f>MCGunit_SP_UG!B83:K83</xm:f>
              <xm:sqref>P83</xm:sqref>
            </x14:sparkline>
            <x14:sparkline>
              <xm:f>MCGunit_SP_UG!B84:K84</xm:f>
              <xm:sqref>P84</xm:sqref>
            </x14:sparkline>
            <x14:sparkline>
              <xm:f>MCGunit_SP_UG!B85:K85</xm:f>
              <xm:sqref>P85</xm:sqref>
            </x14:sparkline>
            <x14:sparkline>
              <xm:f>MCGunit_SP_UG!B86:K86</xm:f>
              <xm:sqref>P86</xm:sqref>
            </x14:sparkline>
            <x14:sparkline>
              <xm:f>MCGunit_SP_UG!B87:K87</xm:f>
              <xm:sqref>P87</xm:sqref>
            </x14:sparkline>
            <x14:sparkline>
              <xm:f>MCGunit_SP_UG!B88:K88</xm:f>
              <xm:sqref>P88</xm:sqref>
            </x14:sparkline>
            <x14:sparkline>
              <xm:f>MCGunit_SP_UG!B89:K89</xm:f>
              <xm:sqref>P89</xm:sqref>
            </x14:sparkline>
            <x14:sparkline>
              <xm:f>MCGunit_SP_UG!B90:K90</xm:f>
              <xm:sqref>P90</xm:sqref>
            </x14:sparkline>
            <x14:sparkline>
              <xm:f>MCGunit_SP_UG!B91:K91</xm:f>
              <xm:sqref>P91</xm:sqref>
            </x14:sparkline>
            <x14:sparkline>
              <xm:f>MCGunit_SP_UG!B92:K92</xm:f>
              <xm:sqref>P92</xm:sqref>
            </x14:sparkline>
            <x14:sparkline>
              <xm:f>MCGunit_SP_UG!B93:K93</xm:f>
              <xm:sqref>P93</xm:sqref>
            </x14:sparkline>
            <x14:sparkline>
              <xm:f>MCGunit_SP_UG!B94:K94</xm:f>
              <xm:sqref>P94</xm:sqref>
            </x14:sparkline>
            <x14:sparkline>
              <xm:f>MCGunit_SP_UG!B95:K95</xm:f>
              <xm:sqref>P95</xm:sqref>
            </x14:sparkline>
            <x14:sparkline>
              <xm:f>MCGunit_SP_UG!B96:K96</xm:f>
              <xm:sqref>P96</xm:sqref>
            </x14:sparkline>
            <x14:sparkline>
              <xm:f>MCGunit_SP_UG!B97:K97</xm:f>
              <xm:sqref>P97</xm:sqref>
            </x14:sparkline>
            <x14:sparkline>
              <xm:f>MCGunit_SP_UG!B98:K98</xm:f>
              <xm:sqref>P98</xm:sqref>
            </x14:sparkline>
            <x14:sparkline>
              <xm:f>MCGunit_SP_UG!B99:K99</xm:f>
              <xm:sqref>P99</xm:sqref>
            </x14:sparkline>
            <x14:sparkline>
              <xm:f>MCGunit_SP_UG!B100:K100</xm:f>
              <xm:sqref>P100</xm:sqref>
            </x14:sparkline>
            <x14:sparkline>
              <xm:f>MCGunit_SP_UG!B101:K101</xm:f>
              <xm:sqref>P101</xm:sqref>
            </x14:sparkline>
            <x14:sparkline>
              <xm:f>MCGunit_SP_UG!B102:K102</xm:f>
              <xm:sqref>P102</xm:sqref>
            </x14:sparkline>
            <x14:sparkline>
              <xm:f>MCGunit_SP_UG!B103:K103</xm:f>
              <xm:sqref>P103</xm:sqref>
            </x14:sparkline>
            <x14:sparkline>
              <xm:f>MCGunit_SP_UG!B104:K104</xm:f>
              <xm:sqref>P104</xm:sqref>
            </x14:sparkline>
            <x14:sparkline>
              <xm:f>MCGunit_SP_UG!B105:K105</xm:f>
              <xm:sqref>P105</xm:sqref>
            </x14:sparkline>
            <x14:sparkline>
              <xm:f>MCGunit_SP_UG!B106:K106</xm:f>
              <xm:sqref>P106</xm:sqref>
            </x14:sparkline>
            <x14:sparkline>
              <xm:f>MCGunit_SP_UG!B107:K107</xm:f>
              <xm:sqref>P107</xm:sqref>
            </x14:sparkline>
            <x14:sparkline>
              <xm:f>MCGunit_SP_UG!B108:K108</xm:f>
              <xm:sqref>P108</xm:sqref>
            </x14:sparkline>
            <x14:sparkline>
              <xm:f>MCGunit_SP_UG!B109:K109</xm:f>
              <xm:sqref>P109</xm:sqref>
            </x14:sparkline>
            <x14:sparkline>
              <xm:f>MCGunit_SP_UG!B110:K110</xm:f>
              <xm:sqref>P110</xm:sqref>
            </x14:sparkline>
            <x14:sparkline>
              <xm:f>MCGunit_SP_UG!B111:K111</xm:f>
              <xm:sqref>P111</xm:sqref>
            </x14:sparkline>
            <x14:sparkline>
              <xm:f>MCGunit_SP_UG!B112:K112</xm:f>
              <xm:sqref>P112</xm:sqref>
            </x14:sparkline>
            <x14:sparkline>
              <xm:f>MCGunit_SP_UG!B113:K113</xm:f>
              <xm:sqref>P113</xm:sqref>
            </x14:sparkline>
            <x14:sparkline>
              <xm:f>MCGunit_SP_UG!B114:K114</xm:f>
              <xm:sqref>P114</xm:sqref>
            </x14:sparkline>
            <x14:sparkline>
              <xm:f>MCGunit_SP_UG!B115:K115</xm:f>
              <xm:sqref>P115</xm:sqref>
            </x14:sparkline>
            <x14:sparkline>
              <xm:f>MCGunit_SP_UG!B116:K116</xm:f>
              <xm:sqref>P116</xm:sqref>
            </x14:sparkline>
            <x14:sparkline>
              <xm:f>MCGunit_SP_UG!B117:K117</xm:f>
              <xm:sqref>P117</xm:sqref>
            </x14:sparkline>
            <x14:sparkline>
              <xm:f>MCGunit_SP_UG!B118:K118</xm:f>
              <xm:sqref>P118</xm:sqref>
            </x14:sparkline>
            <x14:sparkline>
              <xm:f>MCGunit_SP_UG!B119:K119</xm:f>
              <xm:sqref>P119</xm:sqref>
            </x14:sparkline>
            <x14:sparkline>
              <xm:f>MCGunit_SP_UG!B120:K120</xm:f>
              <xm:sqref>P120</xm:sqref>
            </x14:sparkline>
          </x14:sparklines>
        </x14:sparklineGroup>
        <x14:sparklineGroup displayEmptyCellsAs="gap" high="1" xr2:uid="{40330EC2-3D78-4000-937E-4E3259D8E61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MCGunit_SP_UG!B7:K7</xm:f>
              <xm:sqref>P7</xm:sqref>
            </x14:sparkline>
          </x14:sparklines>
        </x14:sparklineGroup>
      </x14:sparklineGroup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77741-B4E1-4EFA-9187-1E7F5E5C53AD}">
  <sheetPr>
    <tabColor theme="9" tint="0.59999389629810485"/>
  </sheetPr>
  <dimension ref="A1:T96"/>
  <sheetViews>
    <sheetView showGridLines="0" workbookViewId="0"/>
  </sheetViews>
  <sheetFormatPr defaultColWidth="9.33203125" defaultRowHeight="11.25" x14ac:dyDescent="0.2"/>
  <cols>
    <col min="1" max="1" width="31.5" customWidth="1"/>
    <col min="2" max="3" width="5.6640625" bestFit="1" customWidth="1"/>
    <col min="4" max="11" width="6.6640625" bestFit="1" customWidth="1"/>
    <col min="12" max="12" width="7.5" bestFit="1" customWidth="1"/>
    <col min="13" max="13" width="10.6640625" customWidth="1"/>
    <col min="15" max="15" width="8.33203125" bestFit="1" customWidth="1"/>
    <col min="16" max="20" width="9.33203125" style="7"/>
  </cols>
  <sheetData>
    <row r="1" spans="1:16" ht="18" x14ac:dyDescent="0.25">
      <c r="A1" s="1" t="s">
        <v>102</v>
      </c>
    </row>
    <row r="3" spans="1:16" x14ac:dyDescent="0.2">
      <c r="A3" s="75" t="s">
        <v>183</v>
      </c>
      <c r="B3" s="2" t="s">
        <v>117</v>
      </c>
      <c r="C3" s="2"/>
      <c r="D3" s="2"/>
      <c r="E3" s="2"/>
      <c r="F3" s="2"/>
      <c r="G3" s="2"/>
      <c r="H3" s="2"/>
      <c r="I3" s="2"/>
      <c r="J3" s="2"/>
      <c r="K3" s="2"/>
      <c r="L3" s="62"/>
      <c r="M3" s="13"/>
      <c r="N3" s="35"/>
      <c r="O3" s="2"/>
    </row>
    <row r="4" spans="1:16" x14ac:dyDescent="0.2">
      <c r="A4" s="67"/>
      <c r="B4" s="2"/>
      <c r="C4" s="2"/>
      <c r="D4" s="2"/>
      <c r="E4" s="2"/>
      <c r="F4" s="2"/>
      <c r="G4" s="2"/>
      <c r="H4" s="2"/>
      <c r="I4" s="2"/>
      <c r="J4" s="2"/>
      <c r="K4" s="2"/>
      <c r="L4" s="62"/>
      <c r="M4" s="13"/>
      <c r="N4" s="2"/>
      <c r="O4" s="2"/>
    </row>
    <row r="5" spans="1:16" x14ac:dyDescent="0.2">
      <c r="A5" s="67"/>
      <c r="B5" s="2" t="s">
        <v>181</v>
      </c>
      <c r="C5" s="2"/>
      <c r="D5" s="2"/>
      <c r="E5" s="2"/>
      <c r="F5" s="2"/>
      <c r="G5" s="2"/>
      <c r="H5" s="2"/>
      <c r="I5" s="2"/>
      <c r="J5" s="2"/>
      <c r="K5" s="2"/>
      <c r="L5" s="68" t="s">
        <v>168</v>
      </c>
      <c r="M5" s="69" t="s">
        <v>169</v>
      </c>
      <c r="N5" s="2" t="s">
        <v>170</v>
      </c>
      <c r="O5" s="2"/>
      <c r="P5" s="2" t="s">
        <v>171</v>
      </c>
    </row>
    <row r="6" spans="1:16" x14ac:dyDescent="0.2">
      <c r="A6" s="3" t="s">
        <v>0</v>
      </c>
      <c r="B6" s="36">
        <v>2017</v>
      </c>
      <c r="C6" s="36">
        <v>2018</v>
      </c>
      <c r="D6" s="36">
        <v>2019</v>
      </c>
      <c r="E6" s="36">
        <v>2020</v>
      </c>
      <c r="F6" s="36" t="s">
        <v>130</v>
      </c>
      <c r="G6" s="36">
        <v>2022</v>
      </c>
      <c r="H6" s="36">
        <v>2023</v>
      </c>
      <c r="I6" s="36">
        <v>2024</v>
      </c>
      <c r="J6" s="36">
        <v>2025</v>
      </c>
      <c r="K6" s="36">
        <v>2026</v>
      </c>
      <c r="L6" s="15" t="s">
        <v>164</v>
      </c>
      <c r="M6" s="16"/>
      <c r="N6" s="11" t="s">
        <v>172</v>
      </c>
      <c r="O6" s="11" t="s">
        <v>173</v>
      </c>
      <c r="P6" s="36" t="s">
        <v>174</v>
      </c>
    </row>
    <row r="7" spans="1:16" x14ac:dyDescent="0.2">
      <c r="A7" s="4" t="s">
        <v>44</v>
      </c>
      <c r="B7" s="17">
        <f xml:space="preserve"> SUM(B9,B18,B30,B43,B51,B62,B69,B77,B89,B92,B95)</f>
        <v>2523</v>
      </c>
      <c r="C7" s="17">
        <f t="shared" ref="C7:K7" si="0" xml:space="preserve"> SUM(C9,C18,C30,C43,C51,C62,C69,C77,C89,C92,C95)</f>
        <v>2521</v>
      </c>
      <c r="D7" s="17">
        <f t="shared" si="0"/>
        <v>2469</v>
      </c>
      <c r="E7" s="17">
        <f t="shared" si="0"/>
        <v>2541</v>
      </c>
      <c r="F7" s="17">
        <f t="shared" si="0"/>
        <v>2783</v>
      </c>
      <c r="G7" s="17">
        <f t="shared" si="0"/>
        <v>3493</v>
      </c>
      <c r="H7" s="17">
        <f t="shared" si="0"/>
        <v>3998</v>
      </c>
      <c r="I7" s="17">
        <f t="shared" si="0"/>
        <v>3400</v>
      </c>
      <c r="J7" s="17">
        <f t="shared" si="0"/>
        <v>3079</v>
      </c>
      <c r="K7" s="17">
        <f t="shared" si="0"/>
        <v>2991</v>
      </c>
      <c r="L7" s="70">
        <f>K7-J7</f>
        <v>-88</v>
      </c>
      <c r="M7" s="19">
        <f t="shared" ref="M7:M49" si="1">IFERROR((K7-J7)/J7,"n/a")</f>
        <v>-2.8580708022085094E-2</v>
      </c>
      <c r="N7" s="71">
        <f>IFERROR((K7-G7)/G7,"n/a")</f>
        <v>-0.1437160034354423</v>
      </c>
      <c r="O7" s="71">
        <f>IFERROR((K7-B7)/B7,"n/a")</f>
        <v>0.18549346016646848</v>
      </c>
    </row>
    <row r="8" spans="1:16" x14ac:dyDescent="0.2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12"/>
      <c r="M8" s="14"/>
      <c r="N8" s="10"/>
      <c r="O8" s="10"/>
    </row>
    <row r="9" spans="1:16" x14ac:dyDescent="0.2">
      <c r="A9" s="4" t="s">
        <v>2</v>
      </c>
      <c r="B9" s="17">
        <v>257</v>
      </c>
      <c r="C9" s="17">
        <v>275</v>
      </c>
      <c r="D9" s="17">
        <v>297</v>
      </c>
      <c r="E9" s="17">
        <v>323</v>
      </c>
      <c r="F9" s="17">
        <v>394</v>
      </c>
      <c r="G9" s="17">
        <v>452</v>
      </c>
      <c r="H9" s="17">
        <v>529</v>
      </c>
      <c r="I9" s="17">
        <v>540</v>
      </c>
      <c r="J9" s="17">
        <v>494</v>
      </c>
      <c r="K9" s="17">
        <v>400</v>
      </c>
      <c r="L9" s="18">
        <f>K9-J9</f>
        <v>-94</v>
      </c>
      <c r="M9" s="19">
        <f t="shared" ref="M9" si="2">IFERROR((K9-J9)/J9,"n/a")</f>
        <v>-0.19028340080971659</v>
      </c>
      <c r="N9" s="20">
        <f>IFERROR((K9-G9)/G9,"n/a")</f>
        <v>-0.11504424778761062</v>
      </c>
      <c r="O9" s="20">
        <f>IFERROR((K9-B9)/B9,"n/a")</f>
        <v>0.55642023346303504</v>
      </c>
    </row>
    <row r="10" spans="1:16" x14ac:dyDescent="0.2">
      <c r="A10" s="38" t="s">
        <v>10</v>
      </c>
      <c r="B10" s="39">
        <v>22</v>
      </c>
      <c r="C10" s="39">
        <v>33</v>
      </c>
      <c r="D10" s="39">
        <v>31</v>
      </c>
      <c r="E10" s="39">
        <v>23</v>
      </c>
      <c r="F10" s="39">
        <v>22</v>
      </c>
      <c r="G10" s="39">
        <v>26</v>
      </c>
      <c r="H10" s="39">
        <v>24</v>
      </c>
      <c r="I10" s="39">
        <v>21</v>
      </c>
      <c r="J10" s="39">
        <v>15</v>
      </c>
      <c r="K10" s="39">
        <v>7</v>
      </c>
      <c r="L10" s="40">
        <f t="shared" ref="L10:L66" si="3">K10-J10</f>
        <v>-8</v>
      </c>
      <c r="M10" s="41">
        <f t="shared" si="1"/>
        <v>-0.53333333333333333</v>
      </c>
      <c r="N10" s="42">
        <f t="shared" ref="N10:N66" si="4">IFERROR((K10-G10)/G10,"n/a")</f>
        <v>-0.73076923076923073</v>
      </c>
      <c r="O10" s="59">
        <f t="shared" ref="O10:O66" si="5">IFERROR((K10-B10)/B10,"n/a")</f>
        <v>-0.68181818181818177</v>
      </c>
      <c r="P10" s="72"/>
    </row>
    <row r="11" spans="1:16" x14ac:dyDescent="0.2">
      <c r="A11" s="22" t="s">
        <v>11</v>
      </c>
      <c r="B11" s="23">
        <v>26</v>
      </c>
      <c r="C11" s="23">
        <v>23</v>
      </c>
      <c r="D11" s="23">
        <v>23</v>
      </c>
      <c r="E11" s="23">
        <v>25</v>
      </c>
      <c r="F11" s="23">
        <v>27</v>
      </c>
      <c r="G11" s="23">
        <v>20</v>
      </c>
      <c r="H11" s="23">
        <v>21</v>
      </c>
      <c r="I11" s="23">
        <v>23</v>
      </c>
      <c r="J11" s="23">
        <v>30</v>
      </c>
      <c r="K11" s="23">
        <v>23</v>
      </c>
      <c r="L11" s="26">
        <f t="shared" si="3"/>
        <v>-7</v>
      </c>
      <c r="M11" s="27">
        <f t="shared" si="1"/>
        <v>-0.23333333333333334</v>
      </c>
      <c r="N11" s="28">
        <f t="shared" si="4"/>
        <v>0.15</v>
      </c>
      <c r="O11" s="10">
        <f t="shared" si="5"/>
        <v>-0.11538461538461539</v>
      </c>
    </row>
    <row r="12" spans="1:16" x14ac:dyDescent="0.2">
      <c r="A12" s="38" t="s">
        <v>155</v>
      </c>
      <c r="B12" s="39">
        <v>0</v>
      </c>
      <c r="C12" s="39">
        <v>0</v>
      </c>
      <c r="D12" s="39">
        <v>19</v>
      </c>
      <c r="E12" s="39">
        <v>35</v>
      </c>
      <c r="F12" s="39">
        <v>29</v>
      </c>
      <c r="G12" s="39">
        <v>53</v>
      </c>
      <c r="H12" s="39">
        <v>98</v>
      </c>
      <c r="I12" s="39">
        <v>109</v>
      </c>
      <c r="J12" s="39">
        <v>70</v>
      </c>
      <c r="K12" s="39">
        <v>34</v>
      </c>
      <c r="L12" s="40">
        <f t="shared" si="3"/>
        <v>-36</v>
      </c>
      <c r="M12" s="41">
        <f t="shared" si="1"/>
        <v>-0.51428571428571423</v>
      </c>
      <c r="N12" s="42">
        <f t="shared" si="4"/>
        <v>-0.35849056603773582</v>
      </c>
      <c r="O12" s="59" t="str">
        <f t="shared" si="5"/>
        <v>n/a</v>
      </c>
      <c r="P12" s="72"/>
    </row>
    <row r="13" spans="1:16" x14ac:dyDescent="0.2">
      <c r="A13" s="22" t="s">
        <v>125</v>
      </c>
      <c r="B13" s="23">
        <v>0</v>
      </c>
      <c r="C13" s="23">
        <v>0</v>
      </c>
      <c r="D13" s="23">
        <v>0</v>
      </c>
      <c r="E13" s="23">
        <v>0</v>
      </c>
      <c r="F13" s="23">
        <v>3</v>
      </c>
      <c r="G13" s="23">
        <v>55</v>
      </c>
      <c r="H13" s="23">
        <v>111</v>
      </c>
      <c r="I13" s="23">
        <v>135</v>
      </c>
      <c r="J13" s="23">
        <v>120</v>
      </c>
      <c r="K13" s="23">
        <v>75</v>
      </c>
      <c r="L13" s="26">
        <f t="shared" si="3"/>
        <v>-45</v>
      </c>
      <c r="M13" s="27">
        <f t="shared" si="1"/>
        <v>-0.375</v>
      </c>
      <c r="N13" s="28">
        <f t="shared" si="4"/>
        <v>0.36363636363636365</v>
      </c>
      <c r="O13" s="10" t="str">
        <f t="shared" si="5"/>
        <v>n/a</v>
      </c>
    </row>
    <row r="14" spans="1:16" x14ac:dyDescent="0.2">
      <c r="A14" s="38" t="s">
        <v>14</v>
      </c>
      <c r="B14" s="39">
        <v>0</v>
      </c>
      <c r="C14" s="39">
        <v>0</v>
      </c>
      <c r="D14" s="39">
        <v>0</v>
      </c>
      <c r="E14" s="39">
        <v>29</v>
      </c>
      <c r="F14" s="39">
        <v>72</v>
      </c>
      <c r="G14" s="39">
        <v>63</v>
      </c>
      <c r="H14" s="39">
        <v>69</v>
      </c>
      <c r="I14" s="39">
        <v>69</v>
      </c>
      <c r="J14" s="39">
        <v>61</v>
      </c>
      <c r="K14" s="39">
        <v>62</v>
      </c>
      <c r="L14" s="40">
        <f t="shared" si="3"/>
        <v>1</v>
      </c>
      <c r="M14" s="41">
        <f t="shared" si="1"/>
        <v>1.6393442622950821E-2</v>
      </c>
      <c r="N14" s="61">
        <f t="shared" si="4"/>
        <v>-1.5873015873015872E-2</v>
      </c>
      <c r="O14" s="59" t="str">
        <f t="shared" si="5"/>
        <v>n/a</v>
      </c>
      <c r="P14" s="72"/>
    </row>
    <row r="15" spans="1:16" ht="12.6" customHeight="1" x14ac:dyDescent="0.2">
      <c r="A15" s="22" t="s">
        <v>17</v>
      </c>
      <c r="B15" s="23">
        <v>194</v>
      </c>
      <c r="C15" s="23">
        <v>219</v>
      </c>
      <c r="D15" s="23">
        <v>224</v>
      </c>
      <c r="E15" s="23">
        <v>199</v>
      </c>
      <c r="F15" s="23">
        <v>229</v>
      </c>
      <c r="G15" s="23">
        <v>235</v>
      </c>
      <c r="H15" s="23">
        <v>206</v>
      </c>
      <c r="I15" s="23">
        <v>183</v>
      </c>
      <c r="J15" s="23">
        <v>176</v>
      </c>
      <c r="K15" s="23">
        <v>179</v>
      </c>
      <c r="L15" s="26">
        <f t="shared" si="3"/>
        <v>3</v>
      </c>
      <c r="M15" s="27">
        <f t="shared" si="1"/>
        <v>1.7045454545454544E-2</v>
      </c>
      <c r="N15" s="28">
        <f t="shared" si="4"/>
        <v>-0.23829787234042554</v>
      </c>
      <c r="O15" s="10">
        <f t="shared" si="5"/>
        <v>-7.7319587628865982E-2</v>
      </c>
    </row>
    <row r="16" spans="1:16" x14ac:dyDescent="0.2">
      <c r="A16" s="38" t="s">
        <v>18</v>
      </c>
      <c r="B16" s="39">
        <v>15</v>
      </c>
      <c r="C16" s="39">
        <v>0</v>
      </c>
      <c r="D16" s="39">
        <v>0</v>
      </c>
      <c r="E16" s="39">
        <v>12</v>
      </c>
      <c r="F16" s="39">
        <v>12</v>
      </c>
      <c r="G16" s="39">
        <v>0</v>
      </c>
      <c r="H16" s="39">
        <v>0</v>
      </c>
      <c r="I16" s="39">
        <v>0</v>
      </c>
      <c r="J16" s="39">
        <v>22</v>
      </c>
      <c r="K16" s="39">
        <v>20</v>
      </c>
      <c r="L16" s="40">
        <f t="shared" si="3"/>
        <v>-2</v>
      </c>
      <c r="M16" s="41">
        <f t="shared" si="1"/>
        <v>-9.0909090909090912E-2</v>
      </c>
      <c r="N16" s="42" t="str">
        <f t="shared" si="4"/>
        <v>n/a</v>
      </c>
      <c r="O16" s="59">
        <f t="shared" si="5"/>
        <v>0.33333333333333331</v>
      </c>
      <c r="P16" s="72"/>
    </row>
    <row r="17" spans="1:16" x14ac:dyDescent="0.2">
      <c r="A17" s="6"/>
      <c r="B17" s="5"/>
      <c r="C17" s="5"/>
      <c r="D17" s="5"/>
      <c r="E17" s="5"/>
      <c r="F17" s="5"/>
      <c r="G17" s="5"/>
      <c r="H17" s="5"/>
      <c r="I17" s="5"/>
      <c r="J17" s="5"/>
      <c r="K17" s="5"/>
      <c r="L17" s="12"/>
      <c r="M17" s="14"/>
      <c r="N17" s="10"/>
      <c r="O17" s="10"/>
    </row>
    <row r="18" spans="1:16" x14ac:dyDescent="0.2">
      <c r="A18" s="4" t="s">
        <v>198</v>
      </c>
      <c r="B18" s="17">
        <v>509</v>
      </c>
      <c r="C18" s="17">
        <v>554</v>
      </c>
      <c r="D18" s="17">
        <v>594</v>
      </c>
      <c r="E18" s="17">
        <v>610</v>
      </c>
      <c r="F18" s="17">
        <v>745</v>
      </c>
      <c r="G18" s="17">
        <v>845</v>
      </c>
      <c r="H18" s="17">
        <v>873</v>
      </c>
      <c r="I18" s="17">
        <v>855</v>
      </c>
      <c r="J18" s="17">
        <v>915</v>
      </c>
      <c r="K18" s="17">
        <v>974</v>
      </c>
      <c r="L18" s="18">
        <f>K18-J18</f>
        <v>59</v>
      </c>
      <c r="M18" s="19">
        <f t="shared" si="1"/>
        <v>6.4480874316939885E-2</v>
      </c>
      <c r="N18" s="20">
        <f t="shared" si="4"/>
        <v>0.15266272189349112</v>
      </c>
      <c r="O18" s="20">
        <f t="shared" si="5"/>
        <v>0.91355599214145378</v>
      </c>
    </row>
    <row r="19" spans="1:16" ht="12.6" customHeight="1" x14ac:dyDescent="0.2">
      <c r="A19" s="38" t="s">
        <v>47</v>
      </c>
      <c r="B19" s="39">
        <v>101</v>
      </c>
      <c r="C19" s="39">
        <v>115</v>
      </c>
      <c r="D19" s="39">
        <v>110</v>
      </c>
      <c r="E19" s="39">
        <v>131</v>
      </c>
      <c r="F19" s="39">
        <v>154</v>
      </c>
      <c r="G19" s="39">
        <v>183</v>
      </c>
      <c r="H19" s="39">
        <v>207</v>
      </c>
      <c r="I19" s="39">
        <v>223</v>
      </c>
      <c r="J19" s="39">
        <v>217</v>
      </c>
      <c r="K19" s="39">
        <v>206</v>
      </c>
      <c r="L19" s="44">
        <f t="shared" si="3"/>
        <v>-11</v>
      </c>
      <c r="M19" s="45">
        <f t="shared" si="1"/>
        <v>-5.0691244239631339E-2</v>
      </c>
      <c r="N19" s="59">
        <f t="shared" si="4"/>
        <v>0.12568306010928962</v>
      </c>
      <c r="O19" s="59">
        <f t="shared" si="5"/>
        <v>1.0396039603960396</v>
      </c>
      <c r="P19" s="72"/>
    </row>
    <row r="20" spans="1:16" x14ac:dyDescent="0.2">
      <c r="A20" s="22" t="s">
        <v>48</v>
      </c>
      <c r="B20" s="23">
        <v>26</v>
      </c>
      <c r="C20" s="23">
        <v>23</v>
      </c>
      <c r="D20" s="23">
        <v>20</v>
      </c>
      <c r="E20" s="23">
        <v>35</v>
      </c>
      <c r="F20" s="23">
        <v>35</v>
      </c>
      <c r="G20" s="23">
        <v>49</v>
      </c>
      <c r="H20" s="23">
        <v>46</v>
      </c>
      <c r="I20" s="23">
        <v>32</v>
      </c>
      <c r="J20" s="23">
        <v>28</v>
      </c>
      <c r="K20" s="23">
        <v>82</v>
      </c>
      <c r="L20" s="12">
        <f t="shared" si="3"/>
        <v>54</v>
      </c>
      <c r="M20" s="14">
        <f t="shared" si="1"/>
        <v>1.9285714285714286</v>
      </c>
      <c r="N20" s="10">
        <f t="shared" si="4"/>
        <v>0.67346938775510201</v>
      </c>
      <c r="O20" s="10">
        <f t="shared" si="5"/>
        <v>2.1538461538461537</v>
      </c>
    </row>
    <row r="21" spans="1:16" x14ac:dyDescent="0.2">
      <c r="A21" s="38" t="s">
        <v>49</v>
      </c>
      <c r="B21" s="39">
        <v>14</v>
      </c>
      <c r="C21" s="39">
        <v>30</v>
      </c>
      <c r="D21" s="39">
        <v>56</v>
      </c>
      <c r="E21" s="39">
        <v>60</v>
      </c>
      <c r="F21" s="39">
        <v>57</v>
      </c>
      <c r="G21" s="39">
        <v>50</v>
      </c>
      <c r="H21" s="39">
        <v>39</v>
      </c>
      <c r="I21" s="39">
        <v>31</v>
      </c>
      <c r="J21" s="39">
        <v>46</v>
      </c>
      <c r="K21" s="39">
        <v>48</v>
      </c>
      <c r="L21" s="44">
        <f t="shared" si="3"/>
        <v>2</v>
      </c>
      <c r="M21" s="45">
        <f t="shared" si="1"/>
        <v>4.3478260869565216E-2</v>
      </c>
      <c r="N21" s="43">
        <f t="shared" si="4"/>
        <v>-0.04</v>
      </c>
      <c r="O21" s="59">
        <f t="shared" si="5"/>
        <v>2.4285714285714284</v>
      </c>
      <c r="P21" s="72"/>
    </row>
    <row r="22" spans="1:16" x14ac:dyDescent="0.2">
      <c r="A22" s="22" t="s">
        <v>50</v>
      </c>
      <c r="B22" s="23">
        <v>71</v>
      </c>
      <c r="C22" s="23">
        <v>68</v>
      </c>
      <c r="D22" s="23">
        <v>80</v>
      </c>
      <c r="E22" s="23">
        <v>89</v>
      </c>
      <c r="F22" s="23">
        <v>89</v>
      </c>
      <c r="G22" s="23">
        <v>89</v>
      </c>
      <c r="H22" s="23">
        <v>91</v>
      </c>
      <c r="I22" s="23">
        <v>109</v>
      </c>
      <c r="J22" s="23">
        <v>101</v>
      </c>
      <c r="K22" s="23">
        <v>67</v>
      </c>
      <c r="L22" s="12">
        <f t="shared" si="3"/>
        <v>-34</v>
      </c>
      <c r="M22" s="14">
        <f t="shared" si="1"/>
        <v>-0.33663366336633666</v>
      </c>
      <c r="N22" s="10">
        <f t="shared" si="4"/>
        <v>-0.24719101123595505</v>
      </c>
      <c r="O22" s="10">
        <f t="shared" si="5"/>
        <v>-5.6338028169014086E-2</v>
      </c>
    </row>
    <row r="23" spans="1:16" x14ac:dyDescent="0.2">
      <c r="A23" s="38" t="s">
        <v>51</v>
      </c>
      <c r="B23" s="39">
        <v>60</v>
      </c>
      <c r="C23" s="39">
        <v>63</v>
      </c>
      <c r="D23" s="39">
        <v>78</v>
      </c>
      <c r="E23" s="39">
        <v>49</v>
      </c>
      <c r="F23" s="39">
        <v>119</v>
      </c>
      <c r="G23" s="39">
        <v>200</v>
      </c>
      <c r="H23" s="39">
        <v>207</v>
      </c>
      <c r="I23" s="39">
        <v>176</v>
      </c>
      <c r="J23" s="39">
        <v>231</v>
      </c>
      <c r="K23" s="39">
        <v>279</v>
      </c>
      <c r="L23" s="44">
        <f t="shared" si="3"/>
        <v>48</v>
      </c>
      <c r="M23" s="45">
        <f t="shared" si="1"/>
        <v>0.20779220779220781</v>
      </c>
      <c r="N23" s="43">
        <f t="shared" si="4"/>
        <v>0.39500000000000002</v>
      </c>
      <c r="O23" s="59">
        <f t="shared" si="5"/>
        <v>3.65</v>
      </c>
      <c r="P23" s="72"/>
    </row>
    <row r="24" spans="1:16" x14ac:dyDescent="0.2">
      <c r="A24" s="22" t="s">
        <v>156</v>
      </c>
      <c r="B24" s="23">
        <v>56</v>
      </c>
      <c r="C24" s="23">
        <v>69</v>
      </c>
      <c r="D24" s="23">
        <v>69</v>
      </c>
      <c r="E24" s="23">
        <v>50</v>
      </c>
      <c r="F24" s="23">
        <v>50</v>
      </c>
      <c r="G24" s="23">
        <v>44</v>
      </c>
      <c r="H24" s="23">
        <v>41</v>
      </c>
      <c r="I24" s="23">
        <v>34</v>
      </c>
      <c r="J24" s="23">
        <v>34</v>
      </c>
      <c r="K24" s="23">
        <v>38</v>
      </c>
      <c r="L24" s="12">
        <f t="shared" si="3"/>
        <v>4</v>
      </c>
      <c r="M24" s="14">
        <f t="shared" si="1"/>
        <v>0.11764705882352941</v>
      </c>
      <c r="N24" s="10">
        <f t="shared" si="4"/>
        <v>-0.13636363636363635</v>
      </c>
      <c r="O24" s="10">
        <f t="shared" si="5"/>
        <v>-0.32142857142857145</v>
      </c>
    </row>
    <row r="25" spans="1:16" x14ac:dyDescent="0.2">
      <c r="A25" s="55" t="s">
        <v>157</v>
      </c>
      <c r="B25" s="56">
        <v>84</v>
      </c>
      <c r="C25" s="56">
        <v>85</v>
      </c>
      <c r="D25" s="56">
        <v>97</v>
      </c>
      <c r="E25" s="56">
        <v>123</v>
      </c>
      <c r="F25" s="56">
        <v>173</v>
      </c>
      <c r="G25" s="56">
        <v>177</v>
      </c>
      <c r="H25" s="56">
        <v>188</v>
      </c>
      <c r="I25" s="56">
        <v>194</v>
      </c>
      <c r="J25" s="56">
        <v>183</v>
      </c>
      <c r="K25" s="56">
        <v>172</v>
      </c>
      <c r="L25" s="57">
        <f t="shared" ref="L25:L28" si="6">K25-J25</f>
        <v>-11</v>
      </c>
      <c r="M25" s="58">
        <f t="shared" ref="M25:M28" si="7">IFERROR((K25-J25)/J25,"n/a")</f>
        <v>-6.0109289617486336E-2</v>
      </c>
      <c r="N25" s="59">
        <f t="shared" ref="N25:N28" si="8">IFERROR((K25-G25)/G25,"n/a")</f>
        <v>-2.8248587570621469E-2</v>
      </c>
      <c r="O25" s="59">
        <f t="shared" ref="O25:O28" si="9">IFERROR((K25-B25)/B25,"n/a")</f>
        <v>1.0476190476190477</v>
      </c>
      <c r="P25" s="74"/>
    </row>
    <row r="26" spans="1:16" x14ac:dyDescent="0.2">
      <c r="A26" s="6" t="s">
        <v>159</v>
      </c>
      <c r="B26" s="5">
        <v>38</v>
      </c>
      <c r="C26" s="5">
        <v>37</v>
      </c>
      <c r="D26" s="5">
        <v>30</v>
      </c>
      <c r="E26" s="5">
        <v>23</v>
      </c>
      <c r="F26" s="5">
        <v>20</v>
      </c>
      <c r="G26" s="5">
        <v>19</v>
      </c>
      <c r="H26" s="5">
        <v>19</v>
      </c>
      <c r="I26" s="5">
        <v>25</v>
      </c>
      <c r="J26" s="5">
        <v>37</v>
      </c>
      <c r="K26" s="5">
        <v>36</v>
      </c>
      <c r="L26" s="12">
        <f t="shared" si="6"/>
        <v>-1</v>
      </c>
      <c r="M26" s="14">
        <f t="shared" si="7"/>
        <v>-2.7027027027027029E-2</v>
      </c>
      <c r="N26" s="10">
        <f t="shared" si="8"/>
        <v>0.89473684210526316</v>
      </c>
      <c r="O26" s="10">
        <f t="shared" si="9"/>
        <v>-5.2631578947368418E-2</v>
      </c>
    </row>
    <row r="27" spans="1:16" x14ac:dyDescent="0.2">
      <c r="A27" s="55" t="s">
        <v>19</v>
      </c>
      <c r="B27" s="56">
        <v>59</v>
      </c>
      <c r="C27" s="56">
        <v>64</v>
      </c>
      <c r="D27" s="56">
        <v>54</v>
      </c>
      <c r="E27" s="56">
        <v>50</v>
      </c>
      <c r="F27" s="56">
        <v>47</v>
      </c>
      <c r="G27" s="56">
        <v>34</v>
      </c>
      <c r="H27" s="56">
        <v>35</v>
      </c>
      <c r="I27" s="56">
        <v>31</v>
      </c>
      <c r="J27" s="56">
        <v>38</v>
      </c>
      <c r="K27" s="56">
        <v>44</v>
      </c>
      <c r="L27" s="57">
        <f t="shared" si="6"/>
        <v>6</v>
      </c>
      <c r="M27" s="58">
        <f t="shared" si="7"/>
        <v>0.15789473684210525</v>
      </c>
      <c r="N27" s="59">
        <f t="shared" si="8"/>
        <v>0.29411764705882354</v>
      </c>
      <c r="O27" s="59">
        <f t="shared" si="9"/>
        <v>-0.25423728813559321</v>
      </c>
      <c r="P27" s="74"/>
    </row>
    <row r="28" spans="1:16" x14ac:dyDescent="0.2">
      <c r="A28" s="6" t="s">
        <v>199</v>
      </c>
      <c r="B28" s="5">
        <v>0</v>
      </c>
      <c r="C28" s="5">
        <v>0</v>
      </c>
      <c r="D28" s="5">
        <v>0</v>
      </c>
      <c r="E28" s="5">
        <v>0</v>
      </c>
      <c r="F28" s="5">
        <v>1</v>
      </c>
      <c r="G28" s="5">
        <v>0</v>
      </c>
      <c r="H28" s="5">
        <v>0</v>
      </c>
      <c r="I28" s="5">
        <v>0</v>
      </c>
      <c r="J28" s="5">
        <v>0</v>
      </c>
      <c r="K28" s="5">
        <v>2</v>
      </c>
      <c r="L28" s="12">
        <f t="shared" si="6"/>
        <v>2</v>
      </c>
      <c r="M28" s="14" t="str">
        <f t="shared" si="7"/>
        <v>n/a</v>
      </c>
      <c r="N28" s="10" t="str">
        <f t="shared" si="8"/>
        <v>n/a</v>
      </c>
      <c r="O28" s="10" t="str">
        <f t="shared" si="9"/>
        <v>n/a</v>
      </c>
    </row>
    <row r="29" spans="1:16" x14ac:dyDescent="0.2">
      <c r="A29" s="6"/>
      <c r="B29" s="5"/>
      <c r="C29" s="5"/>
      <c r="D29" s="5"/>
      <c r="E29" s="5"/>
      <c r="F29" s="5"/>
      <c r="G29" s="5"/>
      <c r="H29" s="5"/>
      <c r="I29" s="5"/>
      <c r="J29" s="5"/>
      <c r="K29" s="5"/>
      <c r="L29" s="12"/>
      <c r="M29" s="14"/>
      <c r="N29" s="10"/>
      <c r="O29" s="10"/>
    </row>
    <row r="30" spans="1:16" x14ac:dyDescent="0.2">
      <c r="A30" s="4" t="s">
        <v>3</v>
      </c>
      <c r="B30" s="17">
        <v>599</v>
      </c>
      <c r="C30" s="17">
        <v>546</v>
      </c>
      <c r="D30" s="17">
        <v>518</v>
      </c>
      <c r="E30" s="17">
        <v>519</v>
      </c>
      <c r="F30" s="17">
        <v>509</v>
      </c>
      <c r="G30" s="17">
        <v>1097</v>
      </c>
      <c r="H30" s="17">
        <v>1546</v>
      </c>
      <c r="I30" s="17">
        <v>991</v>
      </c>
      <c r="J30" s="17">
        <v>611</v>
      </c>
      <c r="K30" s="17">
        <v>543</v>
      </c>
      <c r="L30" s="18">
        <f>K30-J30</f>
        <v>-68</v>
      </c>
      <c r="M30" s="19">
        <f t="shared" ref="M30" si="10">IFERROR((K30-J30)/J30,"n/a")</f>
        <v>-0.11129296235679215</v>
      </c>
      <c r="N30" s="20">
        <f t="shared" si="4"/>
        <v>-0.50501367365542393</v>
      </c>
      <c r="O30" s="20">
        <f t="shared" si="5"/>
        <v>-9.3489148580968282E-2</v>
      </c>
    </row>
    <row r="31" spans="1:16" ht="12.6" customHeight="1" x14ac:dyDescent="0.2">
      <c r="A31" s="38" t="s">
        <v>52</v>
      </c>
      <c r="B31" s="46">
        <v>114</v>
      </c>
      <c r="C31" s="46">
        <v>103</v>
      </c>
      <c r="D31" s="46">
        <v>91</v>
      </c>
      <c r="E31" s="46">
        <v>78</v>
      </c>
      <c r="F31" s="46">
        <v>56</v>
      </c>
      <c r="G31" s="46">
        <v>55</v>
      </c>
      <c r="H31" s="46">
        <v>63</v>
      </c>
      <c r="I31" s="46">
        <v>53</v>
      </c>
      <c r="J31" s="46">
        <v>70</v>
      </c>
      <c r="K31" s="46">
        <v>64</v>
      </c>
      <c r="L31" s="44">
        <f t="shared" si="3"/>
        <v>-6</v>
      </c>
      <c r="M31" s="45">
        <f t="shared" si="1"/>
        <v>-8.5714285714285715E-2</v>
      </c>
      <c r="N31" s="59">
        <f t="shared" si="4"/>
        <v>0.16363636363636364</v>
      </c>
      <c r="O31" s="59">
        <f t="shared" si="5"/>
        <v>-0.43859649122807015</v>
      </c>
      <c r="P31" s="72"/>
    </row>
    <row r="32" spans="1:16" x14ac:dyDescent="0.2">
      <c r="A32" s="22" t="s">
        <v>20</v>
      </c>
      <c r="B32" s="29">
        <v>99</v>
      </c>
      <c r="C32" s="29">
        <v>88</v>
      </c>
      <c r="D32" s="29">
        <v>74</v>
      </c>
      <c r="E32" s="29">
        <v>66</v>
      </c>
      <c r="F32" s="29">
        <v>80</v>
      </c>
      <c r="G32" s="29">
        <v>130</v>
      </c>
      <c r="H32" s="29">
        <v>153</v>
      </c>
      <c r="I32" s="29">
        <v>125</v>
      </c>
      <c r="J32" s="29">
        <v>126</v>
      </c>
      <c r="K32" s="29">
        <v>111</v>
      </c>
      <c r="L32" s="12">
        <f t="shared" si="3"/>
        <v>-15</v>
      </c>
      <c r="M32" s="14">
        <f t="shared" si="1"/>
        <v>-0.11904761904761904</v>
      </c>
      <c r="N32" s="10">
        <f t="shared" si="4"/>
        <v>-0.14615384615384616</v>
      </c>
      <c r="O32" s="10">
        <f t="shared" si="5"/>
        <v>0.12121212121212122</v>
      </c>
    </row>
    <row r="33" spans="1:16" x14ac:dyDescent="0.2">
      <c r="A33" s="38" t="s">
        <v>21</v>
      </c>
      <c r="B33" s="46">
        <v>147</v>
      </c>
      <c r="C33" s="46">
        <v>130</v>
      </c>
      <c r="D33" s="46">
        <v>127</v>
      </c>
      <c r="E33" s="46">
        <v>139</v>
      </c>
      <c r="F33" s="46">
        <v>118</v>
      </c>
      <c r="G33" s="46">
        <v>135</v>
      </c>
      <c r="H33" s="46">
        <v>155</v>
      </c>
      <c r="I33" s="46">
        <v>124</v>
      </c>
      <c r="J33" s="46">
        <v>92</v>
      </c>
      <c r="K33" s="46">
        <v>60</v>
      </c>
      <c r="L33" s="44">
        <f t="shared" si="3"/>
        <v>-32</v>
      </c>
      <c r="M33" s="45">
        <f t="shared" si="1"/>
        <v>-0.34782608695652173</v>
      </c>
      <c r="N33" s="43">
        <f t="shared" si="4"/>
        <v>-0.55555555555555558</v>
      </c>
      <c r="O33" s="59">
        <f t="shared" si="5"/>
        <v>-0.59183673469387754</v>
      </c>
      <c r="P33" s="72"/>
    </row>
    <row r="34" spans="1:16" x14ac:dyDescent="0.2">
      <c r="A34" s="22" t="s">
        <v>123</v>
      </c>
      <c r="B34" s="29">
        <v>28</v>
      </c>
      <c r="C34" s="29">
        <v>26</v>
      </c>
      <c r="D34" s="29">
        <v>27</v>
      </c>
      <c r="E34" s="29">
        <v>32</v>
      </c>
      <c r="F34" s="29">
        <v>28</v>
      </c>
      <c r="G34" s="29">
        <v>42</v>
      </c>
      <c r="H34" s="29">
        <v>57</v>
      </c>
      <c r="I34" s="29">
        <v>71</v>
      </c>
      <c r="J34" s="29">
        <v>58</v>
      </c>
      <c r="K34" s="29">
        <v>47</v>
      </c>
      <c r="L34" s="12">
        <f t="shared" si="3"/>
        <v>-11</v>
      </c>
      <c r="M34" s="14">
        <f t="shared" si="1"/>
        <v>-0.18965517241379309</v>
      </c>
      <c r="N34" s="10">
        <f t="shared" si="4"/>
        <v>0.11904761904761904</v>
      </c>
      <c r="O34" s="10">
        <f t="shared" si="5"/>
        <v>0.6785714285714286</v>
      </c>
    </row>
    <row r="35" spans="1:16" x14ac:dyDescent="0.2">
      <c r="A35" s="38" t="s">
        <v>54</v>
      </c>
      <c r="B35" s="46">
        <v>89</v>
      </c>
      <c r="C35" s="46">
        <v>86</v>
      </c>
      <c r="D35" s="46">
        <v>89</v>
      </c>
      <c r="E35" s="46">
        <v>79</v>
      </c>
      <c r="F35" s="46">
        <v>73</v>
      </c>
      <c r="G35" s="46">
        <v>64</v>
      </c>
      <c r="H35" s="46">
        <v>61</v>
      </c>
      <c r="I35" s="46">
        <v>65</v>
      </c>
      <c r="J35" s="46">
        <v>59</v>
      </c>
      <c r="K35" s="46">
        <v>49</v>
      </c>
      <c r="L35" s="44">
        <f t="shared" si="3"/>
        <v>-10</v>
      </c>
      <c r="M35" s="45">
        <f t="shared" si="1"/>
        <v>-0.16949152542372881</v>
      </c>
      <c r="N35" s="43">
        <f t="shared" si="4"/>
        <v>-0.234375</v>
      </c>
      <c r="O35" s="59">
        <f t="shared" si="5"/>
        <v>-0.449438202247191</v>
      </c>
      <c r="P35" s="72"/>
    </row>
    <row r="36" spans="1:16" x14ac:dyDescent="0.2">
      <c r="A36" s="22" t="s">
        <v>43</v>
      </c>
      <c r="B36" s="29">
        <v>2</v>
      </c>
      <c r="C36" s="29">
        <v>7</v>
      </c>
      <c r="D36" s="29">
        <v>20</v>
      </c>
      <c r="E36" s="29">
        <v>17</v>
      </c>
      <c r="F36" s="29">
        <v>22</v>
      </c>
      <c r="G36" s="29">
        <v>21</v>
      </c>
      <c r="H36" s="29">
        <v>11</v>
      </c>
      <c r="I36" s="29">
        <v>18</v>
      </c>
      <c r="J36" s="29">
        <v>16</v>
      </c>
      <c r="K36" s="29">
        <v>12</v>
      </c>
      <c r="L36" s="12">
        <f t="shared" si="3"/>
        <v>-4</v>
      </c>
      <c r="M36" s="14">
        <f t="shared" si="1"/>
        <v>-0.25</v>
      </c>
      <c r="N36" s="10">
        <f t="shared" si="4"/>
        <v>-0.42857142857142855</v>
      </c>
      <c r="O36" s="10">
        <f t="shared" si="5"/>
        <v>5</v>
      </c>
    </row>
    <row r="37" spans="1:16" x14ac:dyDescent="0.2">
      <c r="A37" s="38" t="s">
        <v>131</v>
      </c>
      <c r="B37" s="46">
        <v>56</v>
      </c>
      <c r="C37" s="46">
        <v>50</v>
      </c>
      <c r="D37" s="46">
        <v>20</v>
      </c>
      <c r="E37" s="46">
        <v>20</v>
      </c>
      <c r="F37" s="46">
        <v>18</v>
      </c>
      <c r="G37" s="46">
        <v>46</v>
      </c>
      <c r="H37" s="46">
        <v>82</v>
      </c>
      <c r="I37" s="46">
        <v>30</v>
      </c>
      <c r="J37" s="46">
        <v>14</v>
      </c>
      <c r="K37" s="46">
        <v>16</v>
      </c>
      <c r="L37" s="44">
        <f t="shared" si="3"/>
        <v>2</v>
      </c>
      <c r="M37" s="45">
        <f t="shared" si="1"/>
        <v>0.14285714285714285</v>
      </c>
      <c r="N37" s="43">
        <f t="shared" si="4"/>
        <v>-0.65217391304347827</v>
      </c>
      <c r="O37" s="59">
        <f t="shared" si="5"/>
        <v>-0.7142857142857143</v>
      </c>
      <c r="P37" s="72"/>
    </row>
    <row r="38" spans="1:16" x14ac:dyDescent="0.2">
      <c r="A38" s="22" t="s">
        <v>132</v>
      </c>
      <c r="B38" s="29">
        <v>64</v>
      </c>
      <c r="C38" s="29">
        <v>56</v>
      </c>
      <c r="D38" s="29">
        <v>67</v>
      </c>
      <c r="E38" s="29">
        <v>86</v>
      </c>
      <c r="F38" s="29">
        <v>114</v>
      </c>
      <c r="G38" s="29">
        <v>534</v>
      </c>
      <c r="H38" s="29">
        <v>750</v>
      </c>
      <c r="I38" s="29">
        <v>367</v>
      </c>
      <c r="J38" s="29">
        <v>103</v>
      </c>
      <c r="K38" s="29">
        <v>116</v>
      </c>
      <c r="L38" s="12">
        <f t="shared" si="3"/>
        <v>13</v>
      </c>
      <c r="M38" s="14">
        <f t="shared" si="1"/>
        <v>0.12621359223300971</v>
      </c>
      <c r="N38" s="10">
        <f t="shared" si="4"/>
        <v>-0.78277153558052437</v>
      </c>
      <c r="O38" s="10">
        <f t="shared" si="5"/>
        <v>0.8125</v>
      </c>
    </row>
    <row r="39" spans="1:16" ht="12.6" customHeight="1" x14ac:dyDescent="0.2">
      <c r="A39" s="38" t="s">
        <v>134</v>
      </c>
      <c r="B39" s="46">
        <v>0</v>
      </c>
      <c r="C39" s="46">
        <v>0</v>
      </c>
      <c r="D39" s="46">
        <v>0</v>
      </c>
      <c r="E39" s="46">
        <v>0</v>
      </c>
      <c r="F39" s="46">
        <v>0</v>
      </c>
      <c r="G39" s="46">
        <v>70</v>
      </c>
      <c r="H39" s="46">
        <v>212</v>
      </c>
      <c r="I39" s="46">
        <v>135</v>
      </c>
      <c r="J39" s="46">
        <v>65</v>
      </c>
      <c r="K39" s="46">
        <v>61</v>
      </c>
      <c r="L39" s="44">
        <f t="shared" si="3"/>
        <v>-4</v>
      </c>
      <c r="M39" s="45">
        <f t="shared" si="1"/>
        <v>-6.1538461538461542E-2</v>
      </c>
      <c r="N39" s="59">
        <f t="shared" si="4"/>
        <v>-0.12857142857142856</v>
      </c>
      <c r="O39" s="59" t="str">
        <f t="shared" si="5"/>
        <v>n/a</v>
      </c>
      <c r="P39" s="72"/>
    </row>
    <row r="40" spans="1:16" x14ac:dyDescent="0.2">
      <c r="A40" s="22" t="s">
        <v>165</v>
      </c>
      <c r="B40" s="29">
        <v>0</v>
      </c>
      <c r="C40" s="29">
        <v>0</v>
      </c>
      <c r="D40" s="29">
        <v>0</v>
      </c>
      <c r="E40" s="29">
        <v>0</v>
      </c>
      <c r="F40" s="29">
        <v>0</v>
      </c>
      <c r="G40" s="29">
        <v>0</v>
      </c>
      <c r="H40" s="29">
        <v>2</v>
      </c>
      <c r="I40" s="29">
        <v>3</v>
      </c>
      <c r="J40" s="29">
        <v>8</v>
      </c>
      <c r="K40" s="29">
        <v>7</v>
      </c>
      <c r="L40" s="12">
        <f t="shared" si="3"/>
        <v>-1</v>
      </c>
      <c r="M40" s="14">
        <f t="shared" si="1"/>
        <v>-0.125</v>
      </c>
      <c r="N40" s="10" t="str">
        <f t="shared" si="4"/>
        <v>n/a</v>
      </c>
      <c r="O40" s="10" t="str">
        <f t="shared" si="5"/>
        <v>n/a</v>
      </c>
    </row>
    <row r="41" spans="1:16" x14ac:dyDescent="0.2">
      <c r="A41" s="38" t="s">
        <v>22</v>
      </c>
      <c r="B41" s="46">
        <v>0</v>
      </c>
      <c r="C41" s="46">
        <v>0</v>
      </c>
      <c r="D41" s="46">
        <v>3</v>
      </c>
      <c r="E41" s="46">
        <v>2</v>
      </c>
      <c r="F41" s="46">
        <v>0</v>
      </c>
      <c r="G41" s="46">
        <v>0</v>
      </c>
      <c r="H41" s="46">
        <v>0</v>
      </c>
      <c r="I41" s="46">
        <v>0</v>
      </c>
      <c r="J41" s="46">
        <v>0</v>
      </c>
      <c r="K41" s="39">
        <v>0</v>
      </c>
      <c r="L41" s="44">
        <f t="shared" si="3"/>
        <v>0</v>
      </c>
      <c r="M41" s="45" t="str">
        <f t="shared" si="1"/>
        <v>n/a</v>
      </c>
      <c r="N41" s="43" t="str">
        <f t="shared" si="4"/>
        <v>n/a</v>
      </c>
      <c r="O41" s="59" t="str">
        <f t="shared" si="5"/>
        <v>n/a</v>
      </c>
      <c r="P41" s="72"/>
    </row>
    <row r="42" spans="1:16" x14ac:dyDescent="0.2">
      <c r="A42" s="6"/>
      <c r="B42" s="5"/>
      <c r="C42" s="5"/>
      <c r="D42" s="5"/>
      <c r="E42" s="5"/>
      <c r="F42" s="5"/>
      <c r="G42" s="5"/>
      <c r="H42" s="5"/>
      <c r="I42" s="5"/>
      <c r="J42" s="5"/>
      <c r="K42" s="5"/>
      <c r="L42" s="12"/>
      <c r="M42" s="14"/>
      <c r="N42" s="10"/>
      <c r="O42" s="10"/>
    </row>
    <row r="43" spans="1:16" x14ac:dyDescent="0.2">
      <c r="A43" s="4" t="s">
        <v>4</v>
      </c>
      <c r="B43" s="17">
        <v>78</v>
      </c>
      <c r="C43" s="17">
        <v>79</v>
      </c>
      <c r="D43" s="17">
        <v>67</v>
      </c>
      <c r="E43" s="17">
        <v>87</v>
      </c>
      <c r="F43" s="17">
        <v>90</v>
      </c>
      <c r="G43" s="17">
        <v>94</v>
      </c>
      <c r="H43" s="17">
        <v>85</v>
      </c>
      <c r="I43" s="17">
        <v>87</v>
      </c>
      <c r="J43" s="17">
        <v>86</v>
      </c>
      <c r="K43" s="17">
        <v>92</v>
      </c>
      <c r="L43" s="18">
        <f>K43-J43</f>
        <v>6</v>
      </c>
      <c r="M43" s="19">
        <f t="shared" si="1"/>
        <v>6.9767441860465115E-2</v>
      </c>
      <c r="N43" s="20">
        <f t="shared" si="4"/>
        <v>-2.1276595744680851E-2</v>
      </c>
      <c r="O43" s="20">
        <f t="shared" si="5"/>
        <v>0.17948717948717949</v>
      </c>
    </row>
    <row r="44" spans="1:16" x14ac:dyDescent="0.2">
      <c r="A44" s="38" t="s">
        <v>80</v>
      </c>
      <c r="B44" s="46">
        <v>17</v>
      </c>
      <c r="C44" s="46">
        <v>13</v>
      </c>
      <c r="D44" s="46">
        <v>10</v>
      </c>
      <c r="E44" s="46">
        <v>15</v>
      </c>
      <c r="F44" s="46">
        <v>15</v>
      </c>
      <c r="G44" s="46">
        <v>15</v>
      </c>
      <c r="H44" s="46">
        <v>12</v>
      </c>
      <c r="I44" s="46">
        <v>14</v>
      </c>
      <c r="J44" s="46">
        <v>14</v>
      </c>
      <c r="K44" s="46">
        <v>11</v>
      </c>
      <c r="L44" s="44">
        <f t="shared" si="3"/>
        <v>-3</v>
      </c>
      <c r="M44" s="45">
        <f t="shared" si="1"/>
        <v>-0.21428571428571427</v>
      </c>
      <c r="N44" s="43">
        <f t="shared" si="4"/>
        <v>-0.26666666666666666</v>
      </c>
      <c r="O44" s="59">
        <f t="shared" si="5"/>
        <v>-0.35294117647058826</v>
      </c>
      <c r="P44" s="72"/>
    </row>
    <row r="45" spans="1:16" x14ac:dyDescent="0.2">
      <c r="A45" s="22" t="s">
        <v>84</v>
      </c>
      <c r="B45" s="29">
        <v>13</v>
      </c>
      <c r="C45" s="29">
        <v>20</v>
      </c>
      <c r="D45" s="29">
        <v>15</v>
      </c>
      <c r="E45" s="29">
        <v>24</v>
      </c>
      <c r="F45" s="29">
        <v>15</v>
      </c>
      <c r="G45" s="29">
        <v>14</v>
      </c>
      <c r="H45" s="29">
        <v>14</v>
      </c>
      <c r="I45" s="29">
        <v>12</v>
      </c>
      <c r="J45" s="29">
        <v>6</v>
      </c>
      <c r="K45" s="29">
        <v>13</v>
      </c>
      <c r="L45" s="12">
        <f t="shared" si="3"/>
        <v>7</v>
      </c>
      <c r="M45" s="14">
        <f t="shared" si="1"/>
        <v>1.1666666666666667</v>
      </c>
      <c r="N45" s="10">
        <f t="shared" si="4"/>
        <v>-7.1428571428571425E-2</v>
      </c>
      <c r="O45" s="10">
        <f t="shared" si="5"/>
        <v>0</v>
      </c>
    </row>
    <row r="46" spans="1:16" x14ac:dyDescent="0.2">
      <c r="A46" s="38" t="s">
        <v>166</v>
      </c>
      <c r="B46" s="46">
        <v>1</v>
      </c>
      <c r="C46" s="46">
        <v>1</v>
      </c>
      <c r="D46" s="46">
        <v>0</v>
      </c>
      <c r="E46" s="46">
        <v>0</v>
      </c>
      <c r="F46" s="46">
        <v>0</v>
      </c>
      <c r="G46" s="46">
        <v>0</v>
      </c>
      <c r="H46" s="46">
        <v>0</v>
      </c>
      <c r="I46" s="46">
        <v>0</v>
      </c>
      <c r="J46" s="46">
        <v>0</v>
      </c>
      <c r="K46" s="46">
        <v>0</v>
      </c>
      <c r="L46" s="44">
        <f t="shared" si="3"/>
        <v>0</v>
      </c>
      <c r="M46" s="45" t="str">
        <f t="shared" si="1"/>
        <v>n/a</v>
      </c>
      <c r="N46" s="43" t="str">
        <f t="shared" si="4"/>
        <v>n/a</v>
      </c>
      <c r="O46" s="59">
        <f t="shared" si="5"/>
        <v>-1</v>
      </c>
      <c r="P46" s="72"/>
    </row>
    <row r="47" spans="1:16" x14ac:dyDescent="0.2">
      <c r="A47" s="22" t="s">
        <v>85</v>
      </c>
      <c r="B47" s="29">
        <v>43</v>
      </c>
      <c r="C47" s="29">
        <v>42</v>
      </c>
      <c r="D47" s="29">
        <v>40</v>
      </c>
      <c r="E47" s="29">
        <v>37</v>
      </c>
      <c r="F47" s="29">
        <v>37</v>
      </c>
      <c r="G47" s="29">
        <v>46</v>
      </c>
      <c r="H47" s="29">
        <v>37</v>
      </c>
      <c r="I47" s="29">
        <v>36</v>
      </c>
      <c r="J47" s="29">
        <v>34</v>
      </c>
      <c r="K47" s="29">
        <v>33</v>
      </c>
      <c r="L47" s="12">
        <f t="shared" si="3"/>
        <v>-1</v>
      </c>
      <c r="M47" s="14">
        <f t="shared" si="1"/>
        <v>-2.9411764705882353E-2</v>
      </c>
      <c r="N47" s="10">
        <f t="shared" si="4"/>
        <v>-0.28260869565217389</v>
      </c>
      <c r="O47" s="10">
        <f t="shared" si="5"/>
        <v>-0.23255813953488372</v>
      </c>
    </row>
    <row r="48" spans="1:16" x14ac:dyDescent="0.2">
      <c r="A48" s="38" t="s">
        <v>55</v>
      </c>
      <c r="B48" s="46">
        <v>4</v>
      </c>
      <c r="C48" s="46">
        <v>3</v>
      </c>
      <c r="D48" s="46">
        <v>1</v>
      </c>
      <c r="E48" s="46">
        <v>3</v>
      </c>
      <c r="F48" s="46">
        <v>0</v>
      </c>
      <c r="G48" s="46">
        <v>3</v>
      </c>
      <c r="H48" s="46">
        <v>2</v>
      </c>
      <c r="I48" s="46">
        <v>2</v>
      </c>
      <c r="J48" s="46">
        <v>3</v>
      </c>
      <c r="K48" s="46">
        <v>3</v>
      </c>
      <c r="L48" s="44">
        <f t="shared" si="3"/>
        <v>0</v>
      </c>
      <c r="M48" s="45">
        <f t="shared" si="1"/>
        <v>0</v>
      </c>
      <c r="N48" s="43">
        <f t="shared" si="4"/>
        <v>0</v>
      </c>
      <c r="O48" s="59">
        <f t="shared" si="5"/>
        <v>-0.25</v>
      </c>
      <c r="P48" s="72"/>
    </row>
    <row r="49" spans="1:16" ht="12.6" customHeight="1" x14ac:dyDescent="0.2">
      <c r="A49" s="22" t="s">
        <v>147</v>
      </c>
      <c r="B49" s="29">
        <v>0</v>
      </c>
      <c r="C49" s="29">
        <v>0</v>
      </c>
      <c r="D49" s="29">
        <v>1</v>
      </c>
      <c r="E49" s="29">
        <v>8</v>
      </c>
      <c r="F49" s="29">
        <v>23</v>
      </c>
      <c r="G49" s="29">
        <v>16</v>
      </c>
      <c r="H49" s="29">
        <v>20</v>
      </c>
      <c r="I49" s="29">
        <v>23</v>
      </c>
      <c r="J49" s="29">
        <v>29</v>
      </c>
      <c r="K49" s="29">
        <v>32</v>
      </c>
      <c r="L49" s="12">
        <f t="shared" si="3"/>
        <v>3</v>
      </c>
      <c r="M49" s="14">
        <f t="shared" si="1"/>
        <v>0.10344827586206896</v>
      </c>
      <c r="N49" s="10">
        <f t="shared" si="4"/>
        <v>1</v>
      </c>
      <c r="O49" s="10" t="str">
        <f t="shared" si="5"/>
        <v>n/a</v>
      </c>
    </row>
    <row r="50" spans="1:16" x14ac:dyDescent="0.2">
      <c r="A50" s="6"/>
      <c r="B50" s="5"/>
      <c r="C50" s="5"/>
      <c r="D50" s="5"/>
      <c r="E50" s="5"/>
      <c r="F50" s="5"/>
      <c r="G50" s="5"/>
      <c r="H50" s="5"/>
      <c r="I50" s="5"/>
      <c r="J50" s="5"/>
      <c r="K50" s="5"/>
      <c r="L50" s="12"/>
      <c r="M50" s="14"/>
      <c r="N50" s="10"/>
      <c r="O50" s="10"/>
    </row>
    <row r="51" spans="1:16" x14ac:dyDescent="0.2">
      <c r="A51" s="4" t="s">
        <v>5</v>
      </c>
      <c r="B51" s="17">
        <v>465</v>
      </c>
      <c r="C51" s="17">
        <v>455</v>
      </c>
      <c r="D51" s="17">
        <v>437</v>
      </c>
      <c r="E51" s="17">
        <v>432</v>
      </c>
      <c r="F51" s="17">
        <v>468</v>
      </c>
      <c r="G51" s="17">
        <v>477</v>
      </c>
      <c r="H51" s="17">
        <v>457</v>
      </c>
      <c r="I51" s="17">
        <v>444</v>
      </c>
      <c r="J51" s="17">
        <v>458</v>
      </c>
      <c r="K51" s="17">
        <v>470</v>
      </c>
      <c r="L51" s="18">
        <f>K51-J51</f>
        <v>12</v>
      </c>
      <c r="M51" s="19">
        <f t="shared" ref="M51:M87" si="11">IFERROR((K51-J51)/J51,"n/a")</f>
        <v>2.6200873362445413E-2</v>
      </c>
      <c r="N51" s="20">
        <f t="shared" si="4"/>
        <v>-1.4675052410901468E-2</v>
      </c>
      <c r="O51" s="20">
        <f t="shared" si="5"/>
        <v>1.0752688172043012E-2</v>
      </c>
    </row>
    <row r="52" spans="1:16" x14ac:dyDescent="0.2">
      <c r="A52" s="38" t="s">
        <v>79</v>
      </c>
      <c r="B52" s="46">
        <v>59</v>
      </c>
      <c r="C52" s="46">
        <v>61</v>
      </c>
      <c r="D52" s="46">
        <v>67</v>
      </c>
      <c r="E52" s="46">
        <v>66</v>
      </c>
      <c r="F52" s="46">
        <v>65</v>
      </c>
      <c r="G52" s="46">
        <v>67</v>
      </c>
      <c r="H52" s="46">
        <v>59</v>
      </c>
      <c r="I52" s="46">
        <v>56</v>
      </c>
      <c r="J52" s="46">
        <v>62</v>
      </c>
      <c r="K52" s="46">
        <v>59</v>
      </c>
      <c r="L52" s="44">
        <f t="shared" si="3"/>
        <v>-3</v>
      </c>
      <c r="M52" s="45">
        <f t="shared" si="11"/>
        <v>-4.8387096774193547E-2</v>
      </c>
      <c r="N52" s="43">
        <f t="shared" si="4"/>
        <v>-0.11940298507462686</v>
      </c>
      <c r="O52" s="59">
        <f t="shared" si="5"/>
        <v>0</v>
      </c>
      <c r="P52" s="72"/>
    </row>
    <row r="53" spans="1:16" x14ac:dyDescent="0.2">
      <c r="A53" s="22" t="s">
        <v>57</v>
      </c>
      <c r="B53" s="29">
        <v>19</v>
      </c>
      <c r="C53" s="29">
        <v>20</v>
      </c>
      <c r="D53" s="29">
        <v>22</v>
      </c>
      <c r="E53" s="29">
        <v>22</v>
      </c>
      <c r="F53" s="29">
        <v>24</v>
      </c>
      <c r="G53" s="29">
        <v>23</v>
      </c>
      <c r="H53" s="29">
        <v>21</v>
      </c>
      <c r="I53" s="29">
        <v>17</v>
      </c>
      <c r="J53" s="29">
        <v>21</v>
      </c>
      <c r="K53" s="29">
        <v>21</v>
      </c>
      <c r="L53" s="12">
        <f t="shared" si="3"/>
        <v>0</v>
      </c>
      <c r="M53" s="14">
        <f t="shared" si="11"/>
        <v>0</v>
      </c>
      <c r="N53" s="10">
        <f t="shared" si="4"/>
        <v>-8.6956521739130432E-2</v>
      </c>
      <c r="O53" s="10">
        <f t="shared" si="5"/>
        <v>0.10526315789473684</v>
      </c>
    </row>
    <row r="54" spans="1:16" ht="12.6" customHeight="1" x14ac:dyDescent="0.2">
      <c r="A54" s="38" t="s">
        <v>145</v>
      </c>
      <c r="B54" s="46">
        <v>0</v>
      </c>
      <c r="C54" s="46">
        <v>1</v>
      </c>
      <c r="D54" s="46">
        <v>4</v>
      </c>
      <c r="E54" s="46">
        <v>2</v>
      </c>
      <c r="F54" s="46">
        <v>1</v>
      </c>
      <c r="G54" s="46">
        <v>1</v>
      </c>
      <c r="H54" s="46">
        <v>1</v>
      </c>
      <c r="I54" s="46">
        <v>1</v>
      </c>
      <c r="J54" s="46">
        <v>1</v>
      </c>
      <c r="K54" s="46">
        <v>2</v>
      </c>
      <c r="L54" s="44">
        <f t="shared" si="3"/>
        <v>1</v>
      </c>
      <c r="M54" s="45">
        <f t="shared" si="11"/>
        <v>1</v>
      </c>
      <c r="N54" s="59">
        <f t="shared" si="4"/>
        <v>1</v>
      </c>
      <c r="O54" s="59" t="str">
        <f t="shared" si="5"/>
        <v>n/a</v>
      </c>
      <c r="P54" s="72"/>
    </row>
    <row r="55" spans="1:16" x14ac:dyDescent="0.2">
      <c r="A55" s="22" t="s">
        <v>133</v>
      </c>
      <c r="B55" s="29">
        <v>0</v>
      </c>
      <c r="C55" s="29">
        <v>0</v>
      </c>
      <c r="D55" s="29">
        <v>7</v>
      </c>
      <c r="E55" s="29">
        <v>22</v>
      </c>
      <c r="F55" s="29">
        <v>36</v>
      </c>
      <c r="G55" s="29">
        <v>38</v>
      </c>
      <c r="H55" s="29">
        <v>45</v>
      </c>
      <c r="I55" s="29">
        <v>45</v>
      </c>
      <c r="J55" s="29">
        <v>41</v>
      </c>
      <c r="K55" s="29">
        <v>41</v>
      </c>
      <c r="L55" s="12">
        <f t="shared" si="3"/>
        <v>0</v>
      </c>
      <c r="M55" s="14">
        <f t="shared" si="11"/>
        <v>0</v>
      </c>
      <c r="N55" s="10">
        <f t="shared" si="4"/>
        <v>7.8947368421052627E-2</v>
      </c>
      <c r="O55" s="10" t="str">
        <f t="shared" si="5"/>
        <v>n/a</v>
      </c>
    </row>
    <row r="56" spans="1:16" x14ac:dyDescent="0.2">
      <c r="A56" s="38" t="s">
        <v>1</v>
      </c>
      <c r="B56" s="46">
        <v>43</v>
      </c>
      <c r="C56" s="46">
        <v>45</v>
      </c>
      <c r="D56" s="46">
        <v>45</v>
      </c>
      <c r="E56" s="46">
        <v>30</v>
      </c>
      <c r="F56" s="46">
        <v>35</v>
      </c>
      <c r="G56" s="46">
        <v>33</v>
      </c>
      <c r="H56" s="46">
        <v>26</v>
      </c>
      <c r="I56" s="46">
        <v>21</v>
      </c>
      <c r="J56" s="46">
        <v>18</v>
      </c>
      <c r="K56" s="46">
        <v>15</v>
      </c>
      <c r="L56" s="44">
        <f t="shared" si="3"/>
        <v>-3</v>
      </c>
      <c r="M56" s="45">
        <f t="shared" si="11"/>
        <v>-0.16666666666666666</v>
      </c>
      <c r="N56" s="43">
        <f t="shared" si="4"/>
        <v>-0.54545454545454541</v>
      </c>
      <c r="O56" s="59">
        <f t="shared" si="5"/>
        <v>-0.65116279069767447</v>
      </c>
      <c r="P56" s="72"/>
    </row>
    <row r="57" spans="1:16" x14ac:dyDescent="0.2">
      <c r="A57" s="22" t="s">
        <v>24</v>
      </c>
      <c r="B57" s="29">
        <v>122</v>
      </c>
      <c r="C57" s="29">
        <v>103</v>
      </c>
      <c r="D57" s="29">
        <v>77</v>
      </c>
      <c r="E57" s="29">
        <v>74</v>
      </c>
      <c r="F57" s="29">
        <v>87</v>
      </c>
      <c r="G57" s="29">
        <v>97</v>
      </c>
      <c r="H57" s="29">
        <v>80</v>
      </c>
      <c r="I57" s="29">
        <v>81</v>
      </c>
      <c r="J57" s="29">
        <v>88</v>
      </c>
      <c r="K57" s="29">
        <v>86</v>
      </c>
      <c r="L57" s="12">
        <f t="shared" si="3"/>
        <v>-2</v>
      </c>
      <c r="M57" s="14">
        <f t="shared" si="11"/>
        <v>-2.2727272727272728E-2</v>
      </c>
      <c r="N57" s="10">
        <f t="shared" si="4"/>
        <v>-0.1134020618556701</v>
      </c>
      <c r="O57" s="10">
        <f t="shared" si="5"/>
        <v>-0.29508196721311475</v>
      </c>
    </row>
    <row r="58" spans="1:16" x14ac:dyDescent="0.2">
      <c r="A58" s="38" t="s">
        <v>25</v>
      </c>
      <c r="B58" s="46">
        <v>121</v>
      </c>
      <c r="C58" s="46">
        <v>122</v>
      </c>
      <c r="D58" s="46">
        <v>115</v>
      </c>
      <c r="E58" s="46">
        <v>118</v>
      </c>
      <c r="F58" s="46">
        <v>123</v>
      </c>
      <c r="G58" s="46">
        <v>122</v>
      </c>
      <c r="H58" s="46">
        <v>125</v>
      </c>
      <c r="I58" s="46">
        <v>123</v>
      </c>
      <c r="J58" s="46">
        <v>125</v>
      </c>
      <c r="K58" s="46">
        <v>147</v>
      </c>
      <c r="L58" s="44">
        <f t="shared" si="3"/>
        <v>22</v>
      </c>
      <c r="M58" s="45">
        <f t="shared" si="11"/>
        <v>0.17599999999999999</v>
      </c>
      <c r="N58" s="43">
        <f t="shared" si="4"/>
        <v>0.20491803278688525</v>
      </c>
      <c r="O58" s="59">
        <f t="shared" si="5"/>
        <v>0.21487603305785125</v>
      </c>
      <c r="P58" s="72"/>
    </row>
    <row r="59" spans="1:16" x14ac:dyDescent="0.2">
      <c r="A59" s="22" t="s">
        <v>148</v>
      </c>
      <c r="B59" s="29">
        <v>95</v>
      </c>
      <c r="C59" s="29">
        <v>97</v>
      </c>
      <c r="D59" s="29">
        <v>94</v>
      </c>
      <c r="E59" s="29">
        <v>92</v>
      </c>
      <c r="F59" s="29">
        <v>92</v>
      </c>
      <c r="G59" s="29">
        <v>95</v>
      </c>
      <c r="H59" s="29">
        <v>96</v>
      </c>
      <c r="I59" s="29">
        <v>93</v>
      </c>
      <c r="J59" s="29">
        <v>94</v>
      </c>
      <c r="K59" s="29">
        <v>94</v>
      </c>
      <c r="L59" s="12">
        <f t="shared" si="3"/>
        <v>0</v>
      </c>
      <c r="M59" s="14">
        <f t="shared" si="11"/>
        <v>0</v>
      </c>
      <c r="N59" s="10">
        <f t="shared" si="4"/>
        <v>-1.0526315789473684E-2</v>
      </c>
      <c r="O59" s="10">
        <f t="shared" si="5"/>
        <v>-1.0526315789473684E-2</v>
      </c>
    </row>
    <row r="60" spans="1:16" x14ac:dyDescent="0.2">
      <c r="A60" s="38" t="s">
        <v>93</v>
      </c>
      <c r="B60" s="46">
        <v>6</v>
      </c>
      <c r="C60" s="46">
        <v>6</v>
      </c>
      <c r="D60" s="46">
        <v>6</v>
      </c>
      <c r="E60" s="46">
        <v>6</v>
      </c>
      <c r="F60" s="46">
        <v>5</v>
      </c>
      <c r="G60" s="46">
        <v>1</v>
      </c>
      <c r="H60" s="46">
        <v>4</v>
      </c>
      <c r="I60" s="46">
        <v>7</v>
      </c>
      <c r="J60" s="46">
        <v>8</v>
      </c>
      <c r="K60" s="46">
        <v>5</v>
      </c>
      <c r="L60" s="44">
        <f t="shared" si="3"/>
        <v>-3</v>
      </c>
      <c r="M60" s="45">
        <f t="shared" si="11"/>
        <v>-0.375</v>
      </c>
      <c r="N60" s="43">
        <f t="shared" si="4"/>
        <v>4</v>
      </c>
      <c r="O60" s="59">
        <f t="shared" si="5"/>
        <v>-0.16666666666666666</v>
      </c>
      <c r="P60" s="72"/>
    </row>
    <row r="61" spans="1:16" x14ac:dyDescent="0.2">
      <c r="A61" s="6"/>
      <c r="B61" s="5"/>
      <c r="C61" s="5"/>
      <c r="D61" s="5"/>
      <c r="E61" s="5"/>
      <c r="F61" s="24"/>
      <c r="G61" s="24"/>
      <c r="H61" s="24"/>
      <c r="I61" s="24"/>
      <c r="J61" s="24"/>
      <c r="K61" s="24"/>
      <c r="L61" s="12"/>
      <c r="M61" s="14"/>
      <c r="N61" s="10"/>
      <c r="O61" s="10"/>
    </row>
    <row r="62" spans="1:16" x14ac:dyDescent="0.2">
      <c r="A62" s="4" t="s">
        <v>6</v>
      </c>
      <c r="B62" s="17">
        <v>110</v>
      </c>
      <c r="C62" s="17">
        <v>98</v>
      </c>
      <c r="D62" s="17">
        <v>64</v>
      </c>
      <c r="E62" s="17">
        <v>76</v>
      </c>
      <c r="F62" s="17">
        <v>80</v>
      </c>
      <c r="G62" s="17">
        <v>85</v>
      </c>
      <c r="H62" s="17">
        <v>77</v>
      </c>
      <c r="I62" s="17">
        <v>82</v>
      </c>
      <c r="J62" s="17">
        <v>96</v>
      </c>
      <c r="K62" s="17">
        <v>85</v>
      </c>
      <c r="L62" s="18">
        <f>K62-J62</f>
        <v>-11</v>
      </c>
      <c r="M62" s="19">
        <f t="shared" si="11"/>
        <v>-0.11458333333333333</v>
      </c>
      <c r="N62" s="20">
        <f t="shared" si="4"/>
        <v>0</v>
      </c>
      <c r="O62" s="20">
        <f t="shared" si="5"/>
        <v>-0.22727272727272727</v>
      </c>
    </row>
    <row r="63" spans="1:16" ht="12.6" customHeight="1" x14ac:dyDescent="0.2">
      <c r="A63" s="38" t="s">
        <v>26</v>
      </c>
      <c r="B63" s="46">
        <v>31</v>
      </c>
      <c r="C63" s="46">
        <v>24</v>
      </c>
      <c r="D63" s="46">
        <v>12</v>
      </c>
      <c r="E63" s="46">
        <v>12</v>
      </c>
      <c r="F63" s="46">
        <v>22</v>
      </c>
      <c r="G63" s="46">
        <v>22</v>
      </c>
      <c r="H63" s="46">
        <v>33</v>
      </c>
      <c r="I63" s="46">
        <v>36</v>
      </c>
      <c r="J63" s="46">
        <v>47</v>
      </c>
      <c r="K63" s="46">
        <v>44</v>
      </c>
      <c r="L63" s="44">
        <f t="shared" si="3"/>
        <v>-3</v>
      </c>
      <c r="M63" s="45">
        <f t="shared" si="11"/>
        <v>-6.3829787234042548E-2</v>
      </c>
      <c r="N63" s="59">
        <f t="shared" si="4"/>
        <v>1</v>
      </c>
      <c r="O63" s="59">
        <f t="shared" si="5"/>
        <v>0.41935483870967744</v>
      </c>
      <c r="P63" s="72"/>
    </row>
    <row r="64" spans="1:16" x14ac:dyDescent="0.2">
      <c r="A64" s="22" t="s">
        <v>58</v>
      </c>
      <c r="B64" s="29">
        <v>20</v>
      </c>
      <c r="C64" s="29">
        <v>21</v>
      </c>
      <c r="D64" s="29">
        <v>13</v>
      </c>
      <c r="E64" s="29">
        <v>18</v>
      </c>
      <c r="F64" s="29">
        <v>17</v>
      </c>
      <c r="G64" s="29">
        <v>21</v>
      </c>
      <c r="H64" s="29">
        <v>17</v>
      </c>
      <c r="I64" s="29">
        <v>20</v>
      </c>
      <c r="J64" s="29">
        <v>18</v>
      </c>
      <c r="K64" s="29">
        <v>18</v>
      </c>
      <c r="L64" s="12">
        <f t="shared" si="3"/>
        <v>0</v>
      </c>
      <c r="M64" s="14">
        <f t="shared" si="11"/>
        <v>0</v>
      </c>
      <c r="N64" s="10">
        <f t="shared" si="4"/>
        <v>-0.14285714285714285</v>
      </c>
      <c r="O64" s="10">
        <f t="shared" si="5"/>
        <v>-0.1</v>
      </c>
    </row>
    <row r="65" spans="1:16" x14ac:dyDescent="0.2">
      <c r="A65" s="38" t="s">
        <v>27</v>
      </c>
      <c r="B65" s="46">
        <v>27</v>
      </c>
      <c r="C65" s="46">
        <v>28</v>
      </c>
      <c r="D65" s="46">
        <v>24</v>
      </c>
      <c r="E65" s="46">
        <v>23</v>
      </c>
      <c r="F65" s="46">
        <v>19</v>
      </c>
      <c r="G65" s="46">
        <v>17</v>
      </c>
      <c r="H65" s="46">
        <v>13</v>
      </c>
      <c r="I65" s="46">
        <v>15</v>
      </c>
      <c r="J65" s="46">
        <v>17</v>
      </c>
      <c r="K65" s="46">
        <v>11</v>
      </c>
      <c r="L65" s="44">
        <f t="shared" si="3"/>
        <v>-6</v>
      </c>
      <c r="M65" s="45">
        <f t="shared" si="11"/>
        <v>-0.35294117647058826</v>
      </c>
      <c r="N65" s="43">
        <f t="shared" si="4"/>
        <v>-0.35294117647058826</v>
      </c>
      <c r="O65" s="59">
        <f t="shared" si="5"/>
        <v>-0.59259259259259256</v>
      </c>
      <c r="P65" s="72"/>
    </row>
    <row r="66" spans="1:16" x14ac:dyDescent="0.2">
      <c r="A66" s="22" t="s">
        <v>195</v>
      </c>
      <c r="B66" s="29">
        <v>9</v>
      </c>
      <c r="C66" s="29">
        <v>9</v>
      </c>
      <c r="D66" s="29">
        <v>7</v>
      </c>
      <c r="E66" s="29">
        <v>10</v>
      </c>
      <c r="F66" s="29">
        <v>10</v>
      </c>
      <c r="G66" s="29">
        <v>15</v>
      </c>
      <c r="H66" s="29">
        <v>11</v>
      </c>
      <c r="I66" s="29">
        <v>10</v>
      </c>
      <c r="J66" s="29">
        <v>13</v>
      </c>
      <c r="K66" s="29">
        <v>11</v>
      </c>
      <c r="L66" s="12">
        <f t="shared" si="3"/>
        <v>-2</v>
      </c>
      <c r="M66" s="14">
        <f t="shared" si="11"/>
        <v>-0.15384615384615385</v>
      </c>
      <c r="N66" s="10">
        <f t="shared" si="4"/>
        <v>-0.26666666666666666</v>
      </c>
      <c r="O66" s="10">
        <f t="shared" si="5"/>
        <v>0.22222222222222221</v>
      </c>
    </row>
    <row r="67" spans="1:16" x14ac:dyDescent="0.2">
      <c r="A67" s="38" t="s">
        <v>98</v>
      </c>
      <c r="B67" s="46">
        <v>23</v>
      </c>
      <c r="C67" s="46">
        <v>16</v>
      </c>
      <c r="D67" s="46">
        <v>8</v>
      </c>
      <c r="E67" s="46">
        <v>13</v>
      </c>
      <c r="F67" s="46">
        <v>12</v>
      </c>
      <c r="G67" s="46">
        <v>10</v>
      </c>
      <c r="H67" s="46">
        <v>3</v>
      </c>
      <c r="I67" s="46">
        <v>1</v>
      </c>
      <c r="J67" s="46">
        <v>1</v>
      </c>
      <c r="K67" s="46">
        <v>1</v>
      </c>
      <c r="L67" s="44">
        <f t="shared" ref="L67:L96" si="12">K67-J67</f>
        <v>0</v>
      </c>
      <c r="M67" s="45">
        <f t="shared" si="11"/>
        <v>0</v>
      </c>
      <c r="N67" s="43">
        <f t="shared" ref="N67:N96" si="13">IFERROR((K67-G67)/G67,"n/a")</f>
        <v>-0.9</v>
      </c>
      <c r="O67" s="59">
        <f t="shared" ref="O67:O96" si="14">IFERROR((K67-B67)/B67,"n/a")</f>
        <v>-0.95652173913043481</v>
      </c>
      <c r="P67" s="72"/>
    </row>
    <row r="68" spans="1:16" x14ac:dyDescent="0.2">
      <c r="A68" s="6"/>
      <c r="B68" s="5"/>
      <c r="C68" s="5"/>
      <c r="D68" s="5"/>
      <c r="E68" s="5"/>
      <c r="F68" s="5"/>
      <c r="G68" s="5"/>
      <c r="H68" s="5"/>
      <c r="I68" s="5"/>
      <c r="J68" s="5"/>
      <c r="K68" s="5"/>
      <c r="L68" s="12"/>
      <c r="M68" s="14"/>
      <c r="N68" s="10"/>
      <c r="O68" s="10"/>
    </row>
    <row r="69" spans="1:16" x14ac:dyDescent="0.2">
      <c r="A69" s="4" t="s">
        <v>7</v>
      </c>
      <c r="B69" s="17">
        <v>133</v>
      </c>
      <c r="C69" s="17">
        <v>122</v>
      </c>
      <c r="D69" s="17">
        <v>118</v>
      </c>
      <c r="E69" s="17">
        <v>124</v>
      </c>
      <c r="F69" s="17">
        <v>114</v>
      </c>
      <c r="G69" s="17">
        <v>107</v>
      </c>
      <c r="H69" s="17">
        <v>110</v>
      </c>
      <c r="I69" s="17">
        <v>104</v>
      </c>
      <c r="J69" s="17">
        <v>117</v>
      </c>
      <c r="K69" s="17">
        <v>129</v>
      </c>
      <c r="L69" s="18">
        <f>K69-J69</f>
        <v>12</v>
      </c>
      <c r="M69" s="19">
        <f t="shared" si="11"/>
        <v>0.10256410256410256</v>
      </c>
      <c r="N69" s="20">
        <f t="shared" si="13"/>
        <v>0.20560747663551401</v>
      </c>
      <c r="O69" s="20">
        <f t="shared" si="14"/>
        <v>-3.007518796992481E-2</v>
      </c>
    </row>
    <row r="70" spans="1:16" x14ac:dyDescent="0.2">
      <c r="A70" s="38" t="s">
        <v>136</v>
      </c>
      <c r="B70" s="46">
        <v>22</v>
      </c>
      <c r="C70" s="46">
        <v>18</v>
      </c>
      <c r="D70" s="46">
        <v>22</v>
      </c>
      <c r="E70" s="46">
        <v>22</v>
      </c>
      <c r="F70" s="46">
        <v>25</v>
      </c>
      <c r="G70" s="46">
        <v>19</v>
      </c>
      <c r="H70" s="46">
        <v>21</v>
      </c>
      <c r="I70" s="46">
        <v>23</v>
      </c>
      <c r="J70" s="46">
        <v>29</v>
      </c>
      <c r="K70" s="46">
        <v>26</v>
      </c>
      <c r="L70" s="44">
        <f t="shared" si="12"/>
        <v>-3</v>
      </c>
      <c r="M70" s="45">
        <f t="shared" si="11"/>
        <v>-0.10344827586206896</v>
      </c>
      <c r="N70" s="43">
        <f t="shared" si="13"/>
        <v>0.36842105263157893</v>
      </c>
      <c r="O70" s="59">
        <f t="shared" si="14"/>
        <v>0.18181818181818182</v>
      </c>
      <c r="P70" s="72"/>
    </row>
    <row r="71" spans="1:16" x14ac:dyDescent="0.2">
      <c r="A71" s="22" t="s">
        <v>30</v>
      </c>
      <c r="B71" s="29">
        <v>34</v>
      </c>
      <c r="C71" s="29">
        <v>31</v>
      </c>
      <c r="D71" s="29">
        <v>28</v>
      </c>
      <c r="E71" s="29">
        <v>29</v>
      </c>
      <c r="F71" s="29">
        <v>32</v>
      </c>
      <c r="G71" s="29">
        <v>34</v>
      </c>
      <c r="H71" s="29">
        <v>33</v>
      </c>
      <c r="I71" s="29">
        <v>29</v>
      </c>
      <c r="J71" s="29">
        <v>30</v>
      </c>
      <c r="K71" s="29">
        <v>29</v>
      </c>
      <c r="L71" s="12">
        <f t="shared" si="12"/>
        <v>-1</v>
      </c>
      <c r="M71" s="14">
        <f t="shared" si="11"/>
        <v>-3.3333333333333333E-2</v>
      </c>
      <c r="N71" s="10">
        <f t="shared" si="13"/>
        <v>-0.14705882352941177</v>
      </c>
      <c r="O71" s="10">
        <f t="shared" si="14"/>
        <v>-0.14705882352941177</v>
      </c>
    </row>
    <row r="72" spans="1:16" x14ac:dyDescent="0.2">
      <c r="A72" s="38" t="s">
        <v>184</v>
      </c>
      <c r="B72" s="46">
        <v>29</v>
      </c>
      <c r="C72" s="46">
        <v>21</v>
      </c>
      <c r="D72" s="46">
        <v>22</v>
      </c>
      <c r="E72" s="46">
        <v>15</v>
      </c>
      <c r="F72" s="46">
        <v>8</v>
      </c>
      <c r="G72" s="46">
        <v>9</v>
      </c>
      <c r="H72" s="46">
        <v>7</v>
      </c>
      <c r="I72" s="46">
        <v>6</v>
      </c>
      <c r="J72" s="46">
        <v>7</v>
      </c>
      <c r="K72" s="46">
        <v>12</v>
      </c>
      <c r="L72" s="44">
        <f t="shared" si="12"/>
        <v>5</v>
      </c>
      <c r="M72" s="45">
        <f t="shared" si="11"/>
        <v>0.7142857142857143</v>
      </c>
      <c r="N72" s="43">
        <f t="shared" si="13"/>
        <v>0.33333333333333331</v>
      </c>
      <c r="O72" s="59">
        <f t="shared" si="14"/>
        <v>-0.58620689655172409</v>
      </c>
      <c r="P72" s="72"/>
    </row>
    <row r="73" spans="1:16" x14ac:dyDescent="0.2">
      <c r="A73" s="22" t="s">
        <v>32</v>
      </c>
      <c r="B73" s="29">
        <v>43</v>
      </c>
      <c r="C73" s="29">
        <v>42</v>
      </c>
      <c r="D73" s="29">
        <v>37</v>
      </c>
      <c r="E73" s="29">
        <v>48</v>
      </c>
      <c r="F73" s="29">
        <v>38</v>
      </c>
      <c r="G73" s="29">
        <v>34</v>
      </c>
      <c r="H73" s="29">
        <v>36</v>
      </c>
      <c r="I73" s="29">
        <v>27</v>
      </c>
      <c r="J73" s="29">
        <v>38</v>
      </c>
      <c r="K73" s="29">
        <v>44</v>
      </c>
      <c r="L73" s="12">
        <f t="shared" si="12"/>
        <v>6</v>
      </c>
      <c r="M73" s="14">
        <f t="shared" si="11"/>
        <v>0.15789473684210525</v>
      </c>
      <c r="N73" s="10">
        <f t="shared" si="13"/>
        <v>0.29411764705882354</v>
      </c>
      <c r="O73" s="10">
        <f t="shared" si="14"/>
        <v>2.3255813953488372E-2</v>
      </c>
    </row>
    <row r="74" spans="1:16" x14ac:dyDescent="0.2">
      <c r="A74" s="38" t="s">
        <v>137</v>
      </c>
      <c r="B74" s="46">
        <v>0</v>
      </c>
      <c r="C74" s="46">
        <v>0</v>
      </c>
      <c r="D74" s="46">
        <v>0</v>
      </c>
      <c r="E74" s="46">
        <v>0</v>
      </c>
      <c r="F74" s="46">
        <v>0</v>
      </c>
      <c r="G74" s="46">
        <v>2</v>
      </c>
      <c r="H74" s="46">
        <v>3</v>
      </c>
      <c r="I74" s="46">
        <v>9</v>
      </c>
      <c r="J74" s="46">
        <v>3</v>
      </c>
      <c r="K74" s="46">
        <v>3</v>
      </c>
      <c r="L74" s="44">
        <f t="shared" si="12"/>
        <v>0</v>
      </c>
      <c r="M74" s="45">
        <f t="shared" si="11"/>
        <v>0</v>
      </c>
      <c r="N74" s="43">
        <f t="shared" si="13"/>
        <v>0.5</v>
      </c>
      <c r="O74" s="59" t="str">
        <f t="shared" si="14"/>
        <v>n/a</v>
      </c>
      <c r="P74" s="72"/>
    </row>
    <row r="75" spans="1:16" x14ac:dyDescent="0.2">
      <c r="A75" s="22" t="s">
        <v>139</v>
      </c>
      <c r="B75" s="29">
        <v>5</v>
      </c>
      <c r="C75" s="29">
        <v>10</v>
      </c>
      <c r="D75" s="29">
        <v>9</v>
      </c>
      <c r="E75" s="29">
        <v>10</v>
      </c>
      <c r="F75" s="29">
        <v>11</v>
      </c>
      <c r="G75" s="29">
        <v>9</v>
      </c>
      <c r="H75" s="29">
        <v>10</v>
      </c>
      <c r="I75" s="29">
        <v>10</v>
      </c>
      <c r="J75" s="29">
        <v>10</v>
      </c>
      <c r="K75" s="29">
        <v>15</v>
      </c>
      <c r="L75" s="12">
        <f t="shared" si="12"/>
        <v>5</v>
      </c>
      <c r="M75" s="14">
        <f t="shared" si="11"/>
        <v>0.5</v>
      </c>
      <c r="N75" s="10">
        <f t="shared" si="13"/>
        <v>0.66666666666666663</v>
      </c>
      <c r="O75" s="10">
        <f t="shared" si="14"/>
        <v>2</v>
      </c>
    </row>
    <row r="76" spans="1:16" x14ac:dyDescent="0.2">
      <c r="A76" s="6"/>
      <c r="B76" s="5"/>
      <c r="C76" s="5"/>
      <c r="D76" s="5"/>
      <c r="E76" s="5"/>
      <c r="F76" s="24"/>
      <c r="G76" s="24"/>
      <c r="H76" s="24"/>
      <c r="I76" s="24"/>
      <c r="J76" s="24"/>
      <c r="K76" s="24"/>
      <c r="L76" s="12"/>
      <c r="M76" s="14"/>
      <c r="N76" s="10"/>
      <c r="O76" s="10"/>
    </row>
    <row r="77" spans="1:16" x14ac:dyDescent="0.2">
      <c r="A77" s="4" t="s">
        <v>8</v>
      </c>
      <c r="B77" s="17">
        <v>355</v>
      </c>
      <c r="C77" s="17">
        <v>360</v>
      </c>
      <c r="D77" s="17">
        <v>348</v>
      </c>
      <c r="E77" s="17">
        <v>336</v>
      </c>
      <c r="F77" s="17">
        <v>359</v>
      </c>
      <c r="G77" s="17">
        <v>322</v>
      </c>
      <c r="H77" s="17">
        <v>305</v>
      </c>
      <c r="I77" s="17">
        <v>281</v>
      </c>
      <c r="J77" s="17">
        <v>283</v>
      </c>
      <c r="K77" s="17">
        <v>277</v>
      </c>
      <c r="L77" s="18">
        <f t="shared" ref="L77" si="15">K77-J77</f>
        <v>-6</v>
      </c>
      <c r="M77" s="19">
        <f t="shared" ref="M77" si="16">IFERROR((K77-J77)/J77,"n/a")</f>
        <v>-2.1201413427561839E-2</v>
      </c>
      <c r="N77" s="20">
        <f t="shared" si="13"/>
        <v>-0.13975155279503104</v>
      </c>
      <c r="O77" s="20">
        <f t="shared" si="14"/>
        <v>-0.21971830985915494</v>
      </c>
    </row>
    <row r="78" spans="1:16" x14ac:dyDescent="0.2">
      <c r="A78" s="38" t="s">
        <v>34</v>
      </c>
      <c r="B78" s="46">
        <v>32</v>
      </c>
      <c r="C78" s="46">
        <v>24</v>
      </c>
      <c r="D78" s="46">
        <v>23</v>
      </c>
      <c r="E78" s="46">
        <v>20</v>
      </c>
      <c r="F78" s="46">
        <v>25</v>
      </c>
      <c r="G78" s="46">
        <v>25</v>
      </c>
      <c r="H78" s="46">
        <v>22</v>
      </c>
      <c r="I78" s="46">
        <v>25</v>
      </c>
      <c r="J78" s="46">
        <v>24</v>
      </c>
      <c r="K78" s="46">
        <v>22</v>
      </c>
      <c r="L78" s="44">
        <f t="shared" si="12"/>
        <v>-2</v>
      </c>
      <c r="M78" s="45">
        <f t="shared" si="11"/>
        <v>-8.3333333333333329E-2</v>
      </c>
      <c r="N78" s="43">
        <f t="shared" si="13"/>
        <v>-0.12</v>
      </c>
      <c r="O78" s="59">
        <f t="shared" si="14"/>
        <v>-0.3125</v>
      </c>
      <c r="P78" s="72"/>
    </row>
    <row r="79" spans="1:16" x14ac:dyDescent="0.2">
      <c r="A79" s="22" t="s">
        <v>35</v>
      </c>
      <c r="B79" s="29">
        <v>27</v>
      </c>
      <c r="C79" s="29">
        <v>29</v>
      </c>
      <c r="D79" s="29">
        <v>30</v>
      </c>
      <c r="E79" s="29">
        <v>28</v>
      </c>
      <c r="F79" s="29">
        <v>30</v>
      </c>
      <c r="G79" s="29">
        <v>20</v>
      </c>
      <c r="H79" s="29">
        <v>23</v>
      </c>
      <c r="I79" s="29">
        <v>28</v>
      </c>
      <c r="J79" s="29">
        <v>23</v>
      </c>
      <c r="K79" s="29">
        <v>19</v>
      </c>
      <c r="L79" s="12">
        <f t="shared" si="12"/>
        <v>-4</v>
      </c>
      <c r="M79" s="14">
        <f t="shared" si="11"/>
        <v>-0.17391304347826086</v>
      </c>
      <c r="N79" s="10">
        <f t="shared" si="13"/>
        <v>-0.05</v>
      </c>
      <c r="O79" s="10">
        <f t="shared" si="14"/>
        <v>-0.29629629629629628</v>
      </c>
    </row>
    <row r="80" spans="1:16" x14ac:dyDescent="0.2">
      <c r="A80" s="38" t="s">
        <v>36</v>
      </c>
      <c r="B80" s="46">
        <v>50</v>
      </c>
      <c r="C80" s="46">
        <v>48</v>
      </c>
      <c r="D80" s="46">
        <v>31</v>
      </c>
      <c r="E80" s="46">
        <v>30</v>
      </c>
      <c r="F80" s="46">
        <v>34</v>
      </c>
      <c r="G80" s="46">
        <v>31</v>
      </c>
      <c r="H80" s="46">
        <v>39</v>
      </c>
      <c r="I80" s="46">
        <v>32</v>
      </c>
      <c r="J80" s="46">
        <v>35</v>
      </c>
      <c r="K80" s="46">
        <v>42</v>
      </c>
      <c r="L80" s="44">
        <f t="shared" si="12"/>
        <v>7</v>
      </c>
      <c r="M80" s="45">
        <f t="shared" si="11"/>
        <v>0.2</v>
      </c>
      <c r="N80" s="43">
        <f t="shared" si="13"/>
        <v>0.35483870967741937</v>
      </c>
      <c r="O80" s="59">
        <f t="shared" si="14"/>
        <v>-0.16</v>
      </c>
      <c r="P80" s="72"/>
    </row>
    <row r="81" spans="1:16" ht="12.6" customHeight="1" x14ac:dyDescent="0.2">
      <c r="A81" s="22" t="s">
        <v>38</v>
      </c>
      <c r="B81" s="29">
        <v>4</v>
      </c>
      <c r="C81" s="29">
        <v>2</v>
      </c>
      <c r="D81" s="29">
        <v>3</v>
      </c>
      <c r="E81" s="29">
        <v>3</v>
      </c>
      <c r="F81" s="29">
        <v>3</v>
      </c>
      <c r="G81" s="29">
        <v>1</v>
      </c>
      <c r="H81" s="29">
        <v>1</v>
      </c>
      <c r="I81" s="29">
        <v>2</v>
      </c>
      <c r="J81" s="29">
        <v>1</v>
      </c>
      <c r="K81" s="29">
        <v>0</v>
      </c>
      <c r="L81" s="12">
        <f t="shared" si="12"/>
        <v>-1</v>
      </c>
      <c r="M81" s="14">
        <f t="shared" si="11"/>
        <v>-1</v>
      </c>
      <c r="N81" s="10">
        <f t="shared" si="13"/>
        <v>-1</v>
      </c>
      <c r="O81" s="10">
        <f t="shared" si="14"/>
        <v>-1</v>
      </c>
    </row>
    <row r="82" spans="1:16" x14ac:dyDescent="0.2">
      <c r="A82" s="38" t="s">
        <v>70</v>
      </c>
      <c r="B82" s="46">
        <v>21</v>
      </c>
      <c r="C82" s="46">
        <v>25</v>
      </c>
      <c r="D82" s="46">
        <v>24</v>
      </c>
      <c r="E82" s="46">
        <v>25</v>
      </c>
      <c r="F82" s="46">
        <v>23</v>
      </c>
      <c r="G82" s="46">
        <v>21</v>
      </c>
      <c r="H82" s="46">
        <v>18</v>
      </c>
      <c r="I82" s="46">
        <v>19</v>
      </c>
      <c r="J82" s="46">
        <v>18</v>
      </c>
      <c r="K82" s="46">
        <v>21</v>
      </c>
      <c r="L82" s="44">
        <f t="shared" si="12"/>
        <v>3</v>
      </c>
      <c r="M82" s="45">
        <f t="shared" si="11"/>
        <v>0.16666666666666666</v>
      </c>
      <c r="N82" s="43">
        <f t="shared" si="13"/>
        <v>0</v>
      </c>
      <c r="O82" s="59">
        <f t="shared" si="14"/>
        <v>0</v>
      </c>
      <c r="P82" s="72"/>
    </row>
    <row r="83" spans="1:16" x14ac:dyDescent="0.2">
      <c r="A83" s="22" t="s">
        <v>71</v>
      </c>
      <c r="B83" s="29">
        <v>16</v>
      </c>
      <c r="C83" s="29">
        <v>19</v>
      </c>
      <c r="D83" s="29">
        <v>19</v>
      </c>
      <c r="E83" s="29">
        <v>16</v>
      </c>
      <c r="F83" s="29">
        <v>14</v>
      </c>
      <c r="G83" s="29">
        <v>10</v>
      </c>
      <c r="H83" s="29">
        <v>9</v>
      </c>
      <c r="I83" s="29">
        <v>9</v>
      </c>
      <c r="J83" s="29">
        <v>7</v>
      </c>
      <c r="K83" s="29">
        <v>6</v>
      </c>
      <c r="L83" s="12">
        <f t="shared" si="12"/>
        <v>-1</v>
      </c>
      <c r="M83" s="14">
        <f t="shared" si="11"/>
        <v>-0.14285714285714285</v>
      </c>
      <c r="N83" s="10">
        <f t="shared" si="13"/>
        <v>-0.4</v>
      </c>
      <c r="O83" s="10">
        <f t="shared" si="14"/>
        <v>-0.625</v>
      </c>
    </row>
    <row r="84" spans="1:16" x14ac:dyDescent="0.2">
      <c r="A84" s="38" t="s">
        <v>176</v>
      </c>
      <c r="B84" s="46">
        <v>27</v>
      </c>
      <c r="C84" s="46">
        <v>24</v>
      </c>
      <c r="D84" s="46">
        <v>23</v>
      </c>
      <c r="E84" s="46">
        <v>20</v>
      </c>
      <c r="F84" s="46">
        <v>22</v>
      </c>
      <c r="G84" s="46">
        <v>16</v>
      </c>
      <c r="H84" s="46">
        <v>17</v>
      </c>
      <c r="I84" s="46">
        <v>13</v>
      </c>
      <c r="J84" s="46">
        <v>7</v>
      </c>
      <c r="K84" s="46">
        <v>9</v>
      </c>
      <c r="L84" s="44">
        <f t="shared" si="12"/>
        <v>2</v>
      </c>
      <c r="M84" s="45">
        <f t="shared" si="11"/>
        <v>0.2857142857142857</v>
      </c>
      <c r="N84" s="43">
        <f t="shared" si="13"/>
        <v>-0.4375</v>
      </c>
      <c r="O84" s="59">
        <f t="shared" si="14"/>
        <v>-0.66666666666666663</v>
      </c>
      <c r="P84" s="72"/>
    </row>
    <row r="85" spans="1:16" x14ac:dyDescent="0.2">
      <c r="A85" s="22" t="s">
        <v>39</v>
      </c>
      <c r="B85" s="29">
        <v>73</v>
      </c>
      <c r="C85" s="29">
        <v>80</v>
      </c>
      <c r="D85" s="29">
        <v>88</v>
      </c>
      <c r="E85" s="29">
        <v>95</v>
      </c>
      <c r="F85" s="29">
        <v>89</v>
      </c>
      <c r="G85" s="29">
        <v>76</v>
      </c>
      <c r="H85" s="29">
        <v>62</v>
      </c>
      <c r="I85" s="29">
        <v>61</v>
      </c>
      <c r="J85" s="29">
        <v>69</v>
      </c>
      <c r="K85" s="29">
        <v>55</v>
      </c>
      <c r="L85" s="12">
        <f t="shared" si="12"/>
        <v>-14</v>
      </c>
      <c r="M85" s="14">
        <f t="shared" si="11"/>
        <v>-0.20289855072463769</v>
      </c>
      <c r="N85" s="10">
        <f t="shared" si="13"/>
        <v>-0.27631578947368424</v>
      </c>
      <c r="O85" s="10">
        <f t="shared" si="14"/>
        <v>-0.24657534246575341</v>
      </c>
    </row>
    <row r="86" spans="1:16" x14ac:dyDescent="0.2">
      <c r="A86" s="38" t="s">
        <v>40</v>
      </c>
      <c r="B86" s="46">
        <v>97</v>
      </c>
      <c r="C86" s="46">
        <v>96</v>
      </c>
      <c r="D86" s="46">
        <v>97</v>
      </c>
      <c r="E86" s="46">
        <v>93</v>
      </c>
      <c r="F86" s="46">
        <v>113</v>
      </c>
      <c r="G86" s="46">
        <v>117</v>
      </c>
      <c r="H86" s="46">
        <v>108</v>
      </c>
      <c r="I86" s="46">
        <v>87</v>
      </c>
      <c r="J86" s="46">
        <v>93</v>
      </c>
      <c r="K86" s="46">
        <v>99</v>
      </c>
      <c r="L86" s="44">
        <f t="shared" si="12"/>
        <v>6</v>
      </c>
      <c r="M86" s="45">
        <f t="shared" si="11"/>
        <v>6.4516129032258063E-2</v>
      </c>
      <c r="N86" s="43">
        <f t="shared" si="13"/>
        <v>-0.15384615384615385</v>
      </c>
      <c r="O86" s="59">
        <f t="shared" si="14"/>
        <v>2.0618556701030927E-2</v>
      </c>
      <c r="P86" s="72"/>
    </row>
    <row r="87" spans="1:16" x14ac:dyDescent="0.2">
      <c r="A87" s="22" t="s">
        <v>41</v>
      </c>
      <c r="B87" s="29">
        <v>8</v>
      </c>
      <c r="C87" s="29">
        <v>13</v>
      </c>
      <c r="D87" s="29">
        <v>10</v>
      </c>
      <c r="E87" s="29">
        <v>6</v>
      </c>
      <c r="F87" s="29">
        <v>6</v>
      </c>
      <c r="G87" s="29">
        <v>5</v>
      </c>
      <c r="H87" s="29">
        <v>6</v>
      </c>
      <c r="I87" s="29">
        <v>5</v>
      </c>
      <c r="J87" s="29">
        <v>6</v>
      </c>
      <c r="K87" s="29">
        <v>4</v>
      </c>
      <c r="L87" s="12">
        <f t="shared" si="12"/>
        <v>-2</v>
      </c>
      <c r="M87" s="14">
        <f t="shared" si="11"/>
        <v>-0.33333333333333331</v>
      </c>
      <c r="N87" s="10">
        <f t="shared" si="13"/>
        <v>-0.2</v>
      </c>
      <c r="O87" s="10">
        <f t="shared" si="14"/>
        <v>-0.5</v>
      </c>
    </row>
    <row r="88" spans="1:16" x14ac:dyDescent="0.2">
      <c r="A88" s="22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12"/>
      <c r="M88" s="14"/>
      <c r="N88" s="10"/>
      <c r="O88" s="10"/>
    </row>
    <row r="89" spans="1:16" x14ac:dyDescent="0.2">
      <c r="A89" s="4" t="s">
        <v>9</v>
      </c>
      <c r="B89" s="17">
        <v>0</v>
      </c>
      <c r="C89" s="17">
        <v>0</v>
      </c>
      <c r="D89" s="17">
        <v>0</v>
      </c>
      <c r="E89" s="17">
        <v>1</v>
      </c>
      <c r="F89" s="17">
        <v>2</v>
      </c>
      <c r="G89" s="17">
        <v>0</v>
      </c>
      <c r="H89" s="17">
        <v>0</v>
      </c>
      <c r="I89" s="17">
        <v>0</v>
      </c>
      <c r="J89" s="17">
        <v>0</v>
      </c>
      <c r="K89" s="17">
        <v>4</v>
      </c>
      <c r="L89" s="18">
        <f>K89-J89</f>
        <v>4</v>
      </c>
      <c r="M89" s="19" t="str">
        <f t="shared" ref="M89:M96" si="17">IFERROR((K89-J89)/J89,"n/a")</f>
        <v>n/a</v>
      </c>
      <c r="N89" s="20" t="str">
        <f t="shared" si="13"/>
        <v>n/a</v>
      </c>
      <c r="O89" s="20" t="str">
        <f t="shared" si="14"/>
        <v>n/a</v>
      </c>
    </row>
    <row r="90" spans="1:16" x14ac:dyDescent="0.2">
      <c r="A90" s="38" t="s">
        <v>94</v>
      </c>
      <c r="B90" s="46">
        <v>0</v>
      </c>
      <c r="C90" s="46">
        <v>0</v>
      </c>
      <c r="D90" s="46">
        <v>0</v>
      </c>
      <c r="E90" s="46">
        <v>1</v>
      </c>
      <c r="F90" s="46">
        <v>2</v>
      </c>
      <c r="G90" s="46">
        <v>0</v>
      </c>
      <c r="H90" s="46">
        <v>0</v>
      </c>
      <c r="I90" s="46">
        <v>0</v>
      </c>
      <c r="J90" s="46">
        <v>0</v>
      </c>
      <c r="K90" s="46">
        <v>4</v>
      </c>
      <c r="L90" s="44">
        <f t="shared" si="12"/>
        <v>4</v>
      </c>
      <c r="M90" s="45" t="str">
        <f t="shared" si="17"/>
        <v>n/a</v>
      </c>
      <c r="N90" s="43" t="str">
        <f t="shared" si="13"/>
        <v>n/a</v>
      </c>
      <c r="O90" s="59" t="str">
        <f t="shared" si="14"/>
        <v>n/a</v>
      </c>
      <c r="P90" s="72"/>
    </row>
    <row r="91" spans="1:16" x14ac:dyDescent="0.2">
      <c r="A91" s="22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12"/>
      <c r="M91" s="14"/>
      <c r="N91" s="10"/>
      <c r="O91" s="10"/>
    </row>
    <row r="92" spans="1:16" x14ac:dyDescent="0.2">
      <c r="A92" s="4" t="s">
        <v>87</v>
      </c>
      <c r="B92" s="32">
        <v>8</v>
      </c>
      <c r="C92" s="32">
        <v>15</v>
      </c>
      <c r="D92" s="32">
        <v>17</v>
      </c>
      <c r="E92" s="32">
        <v>18</v>
      </c>
      <c r="F92" s="32">
        <v>13</v>
      </c>
      <c r="G92" s="32">
        <v>9</v>
      </c>
      <c r="H92" s="32">
        <v>12</v>
      </c>
      <c r="I92" s="32">
        <v>13</v>
      </c>
      <c r="J92" s="32">
        <v>16</v>
      </c>
      <c r="K92" s="32">
        <v>15</v>
      </c>
      <c r="L92" s="18">
        <f t="shared" si="12"/>
        <v>-1</v>
      </c>
      <c r="M92" s="19">
        <f t="shared" si="17"/>
        <v>-6.25E-2</v>
      </c>
      <c r="N92" s="20">
        <f t="shared" si="13"/>
        <v>0.66666666666666663</v>
      </c>
      <c r="O92" s="20">
        <f t="shared" si="14"/>
        <v>0.875</v>
      </c>
    </row>
    <row r="93" spans="1:16" x14ac:dyDescent="0.2">
      <c r="A93" s="38" t="s">
        <v>185</v>
      </c>
      <c r="B93" s="46">
        <v>8</v>
      </c>
      <c r="C93" s="46">
        <v>15</v>
      </c>
      <c r="D93" s="46">
        <v>17</v>
      </c>
      <c r="E93" s="46">
        <v>18</v>
      </c>
      <c r="F93" s="46">
        <v>13</v>
      </c>
      <c r="G93" s="46">
        <v>9</v>
      </c>
      <c r="H93" s="46">
        <v>12</v>
      </c>
      <c r="I93" s="46">
        <v>13</v>
      </c>
      <c r="J93" s="46">
        <v>16</v>
      </c>
      <c r="K93" s="46">
        <v>15</v>
      </c>
      <c r="L93" s="44">
        <f t="shared" si="12"/>
        <v>-1</v>
      </c>
      <c r="M93" s="45">
        <f t="shared" si="17"/>
        <v>-6.25E-2</v>
      </c>
      <c r="N93" s="43">
        <f t="shared" si="13"/>
        <v>0.66666666666666663</v>
      </c>
      <c r="O93" s="59">
        <f t="shared" si="14"/>
        <v>0.875</v>
      </c>
      <c r="P93" s="72"/>
    </row>
    <row r="94" spans="1:16" x14ac:dyDescent="0.2">
      <c r="L94" s="12"/>
      <c r="M94" s="14"/>
      <c r="N94" s="10"/>
      <c r="O94" s="10"/>
    </row>
    <row r="95" spans="1:16" x14ac:dyDescent="0.2">
      <c r="A95" s="4" t="s">
        <v>186</v>
      </c>
      <c r="B95" s="67">
        <v>9</v>
      </c>
      <c r="C95" s="67">
        <v>17</v>
      </c>
      <c r="D95" s="67">
        <v>9</v>
      </c>
      <c r="E95" s="67">
        <v>15</v>
      </c>
      <c r="F95" s="67">
        <v>9</v>
      </c>
      <c r="G95" s="67">
        <v>5</v>
      </c>
      <c r="H95" s="67">
        <v>4</v>
      </c>
      <c r="I95" s="67">
        <v>3</v>
      </c>
      <c r="J95" s="67">
        <v>3</v>
      </c>
      <c r="K95" s="67">
        <v>2</v>
      </c>
      <c r="L95" s="12">
        <f t="shared" si="12"/>
        <v>-1</v>
      </c>
      <c r="M95" s="14">
        <f t="shared" si="17"/>
        <v>-0.33333333333333331</v>
      </c>
      <c r="N95" s="10">
        <f t="shared" si="13"/>
        <v>-0.6</v>
      </c>
      <c r="O95" s="10">
        <f t="shared" si="14"/>
        <v>-0.77777777777777779</v>
      </c>
    </row>
    <row r="96" spans="1:16" x14ac:dyDescent="0.2">
      <c r="A96" s="38" t="s">
        <v>78</v>
      </c>
      <c r="B96" s="76">
        <v>9</v>
      </c>
      <c r="C96" s="76">
        <v>17</v>
      </c>
      <c r="D96" s="76">
        <v>9</v>
      </c>
      <c r="E96" s="76">
        <v>15</v>
      </c>
      <c r="F96" s="76">
        <v>9</v>
      </c>
      <c r="G96" s="76">
        <v>5</v>
      </c>
      <c r="H96" s="76">
        <v>4</v>
      </c>
      <c r="I96" s="76">
        <v>3</v>
      </c>
      <c r="J96" s="76">
        <v>3</v>
      </c>
      <c r="K96" s="76">
        <v>2</v>
      </c>
      <c r="L96" s="44">
        <f t="shared" si="12"/>
        <v>-1</v>
      </c>
      <c r="M96" s="58">
        <f t="shared" si="17"/>
        <v>-0.33333333333333331</v>
      </c>
      <c r="N96" s="59">
        <f t="shared" si="13"/>
        <v>-0.6</v>
      </c>
      <c r="O96" s="59">
        <f t="shared" si="14"/>
        <v>-0.77777777777777779</v>
      </c>
      <c r="P96" s="74"/>
    </row>
  </sheetData>
  <sheetProtection algorithmName="SHA-512" hashValue="hOcioo2o8vi+yckX41sJfNG1tqIn6xKWxAywWWnkxGMfOgsAxdPM5KxvJSpCS16c976Nh4sCKbCEpo8EHIkTww==" saltValue="7SLHarp/0sQNv2zl0qC63A==" spinCount="100000" sheet="1" objects="1" scenarios="1"/>
  <pageMargins left="0.7" right="0.7" top="0.75" bottom="0.75" header="0.3" footer="0.3"/>
  <pageSetup orientation="landscape" r:id="rId1"/>
  <rowBreaks count="2" manualBreakCount="2">
    <brk id="41" max="16383" man="1"/>
    <brk id="75" max="16383" man="1"/>
  </rowBreaks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high="1" xr2:uid="{0C022633-68DD-483D-854A-D28F353D628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MCGunit_SP_GR!B7:K7</xm:f>
              <xm:sqref>P7</xm:sqref>
            </x14:sparkline>
          </x14:sparklines>
        </x14:sparklineGroup>
        <x14:sparklineGroup displayEmptyCellsAs="gap" high="1" xr2:uid="{5BA493E4-339F-470F-BE7C-9958012A63C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MCGunit_SP_GR!B9:K9</xm:f>
              <xm:sqref>P9</xm:sqref>
            </x14:sparkline>
            <x14:sparkline>
              <xm:f>MCGunit_SP_GR!B10:K10</xm:f>
              <xm:sqref>P10</xm:sqref>
            </x14:sparkline>
            <x14:sparkline>
              <xm:f>MCGunit_SP_GR!B11:K11</xm:f>
              <xm:sqref>P11</xm:sqref>
            </x14:sparkline>
            <x14:sparkline>
              <xm:f>MCGunit_SP_GR!B12:K12</xm:f>
              <xm:sqref>P12</xm:sqref>
            </x14:sparkline>
            <x14:sparkline>
              <xm:f>MCGunit_SP_GR!B13:K13</xm:f>
              <xm:sqref>P13</xm:sqref>
            </x14:sparkline>
            <x14:sparkline>
              <xm:f>MCGunit_SP_GR!B14:K14</xm:f>
              <xm:sqref>P14</xm:sqref>
            </x14:sparkline>
            <x14:sparkline>
              <xm:f>MCGunit_SP_GR!B15:K15</xm:f>
              <xm:sqref>P15</xm:sqref>
            </x14:sparkline>
            <x14:sparkline>
              <xm:f>MCGunit_SP_GR!B16:K16</xm:f>
              <xm:sqref>P16</xm:sqref>
            </x14:sparkline>
            <x14:sparkline>
              <xm:f>MCGunit_SP_GR!B17:K17</xm:f>
              <xm:sqref>P17</xm:sqref>
            </x14:sparkline>
            <x14:sparkline>
              <xm:f>MCGunit_SP_GR!B18:K18</xm:f>
              <xm:sqref>P18</xm:sqref>
            </x14:sparkline>
            <x14:sparkline>
              <xm:f>MCGunit_SP_GR!B19:K19</xm:f>
              <xm:sqref>P19</xm:sqref>
            </x14:sparkline>
            <x14:sparkline>
              <xm:f>MCGunit_SP_GR!B20:K20</xm:f>
              <xm:sqref>P20</xm:sqref>
            </x14:sparkline>
            <x14:sparkline>
              <xm:f>MCGunit_SP_GR!B21:K21</xm:f>
              <xm:sqref>P21</xm:sqref>
            </x14:sparkline>
            <x14:sparkline>
              <xm:f>MCGunit_SP_GR!B22:K22</xm:f>
              <xm:sqref>P22</xm:sqref>
            </x14:sparkline>
            <x14:sparkline>
              <xm:f>MCGunit_SP_GR!B23:K23</xm:f>
              <xm:sqref>P23</xm:sqref>
            </x14:sparkline>
            <x14:sparkline>
              <xm:f>MCGunit_SP_GR!B24:K24</xm:f>
              <xm:sqref>P24</xm:sqref>
            </x14:sparkline>
            <x14:sparkline>
              <xm:f>MCGunit_SP_GR!B25:K25</xm:f>
              <xm:sqref>P25</xm:sqref>
            </x14:sparkline>
            <x14:sparkline>
              <xm:f>MCGunit_SP_GR!B26:K26</xm:f>
              <xm:sqref>P26</xm:sqref>
            </x14:sparkline>
            <x14:sparkline>
              <xm:f>MCGunit_SP_GR!B27:K27</xm:f>
              <xm:sqref>P27</xm:sqref>
            </x14:sparkline>
            <x14:sparkline>
              <xm:f>MCGunit_SP_GR!B28:K28</xm:f>
              <xm:sqref>P28</xm:sqref>
            </x14:sparkline>
            <x14:sparkline>
              <xm:f>MCGunit_SP_GR!B29:K29</xm:f>
              <xm:sqref>P29</xm:sqref>
            </x14:sparkline>
            <x14:sparkline>
              <xm:f>MCGunit_SP_GR!B30:K30</xm:f>
              <xm:sqref>P30</xm:sqref>
            </x14:sparkline>
            <x14:sparkline>
              <xm:f>MCGunit_SP_GR!B31:K31</xm:f>
              <xm:sqref>P31</xm:sqref>
            </x14:sparkline>
            <x14:sparkline>
              <xm:f>MCGunit_SP_GR!B32:K32</xm:f>
              <xm:sqref>P32</xm:sqref>
            </x14:sparkline>
            <x14:sparkline>
              <xm:f>MCGunit_SP_GR!B33:K33</xm:f>
              <xm:sqref>P33</xm:sqref>
            </x14:sparkline>
            <x14:sparkline>
              <xm:f>MCGunit_SP_GR!B34:K34</xm:f>
              <xm:sqref>P34</xm:sqref>
            </x14:sparkline>
            <x14:sparkline>
              <xm:f>MCGunit_SP_GR!B35:K35</xm:f>
              <xm:sqref>P35</xm:sqref>
            </x14:sparkline>
            <x14:sparkline>
              <xm:f>MCGunit_SP_GR!B36:K36</xm:f>
              <xm:sqref>P36</xm:sqref>
            </x14:sparkline>
            <x14:sparkline>
              <xm:f>MCGunit_SP_GR!B37:K37</xm:f>
              <xm:sqref>P37</xm:sqref>
            </x14:sparkline>
            <x14:sparkline>
              <xm:f>MCGunit_SP_GR!B38:K38</xm:f>
              <xm:sqref>P38</xm:sqref>
            </x14:sparkline>
            <x14:sparkline>
              <xm:f>MCGunit_SP_GR!B39:K39</xm:f>
              <xm:sqref>P39</xm:sqref>
            </x14:sparkline>
            <x14:sparkline>
              <xm:f>MCGunit_SP_GR!B40:K40</xm:f>
              <xm:sqref>P40</xm:sqref>
            </x14:sparkline>
            <x14:sparkline>
              <xm:f>MCGunit_SP_GR!B41:K41</xm:f>
              <xm:sqref>P41</xm:sqref>
            </x14:sparkline>
            <x14:sparkline>
              <xm:f>MCGunit_SP_GR!B42:K42</xm:f>
              <xm:sqref>P42</xm:sqref>
            </x14:sparkline>
            <x14:sparkline>
              <xm:f>MCGunit_SP_GR!B43:K43</xm:f>
              <xm:sqref>P43</xm:sqref>
            </x14:sparkline>
            <x14:sparkline>
              <xm:f>MCGunit_SP_GR!B44:K44</xm:f>
              <xm:sqref>P44</xm:sqref>
            </x14:sparkline>
            <x14:sparkline>
              <xm:f>MCGunit_SP_GR!B45:K45</xm:f>
              <xm:sqref>P45</xm:sqref>
            </x14:sparkline>
            <x14:sparkline>
              <xm:f>MCGunit_SP_GR!B46:K46</xm:f>
              <xm:sqref>P46</xm:sqref>
            </x14:sparkline>
            <x14:sparkline>
              <xm:f>MCGunit_SP_GR!B47:K47</xm:f>
              <xm:sqref>P47</xm:sqref>
            </x14:sparkline>
            <x14:sparkline>
              <xm:f>MCGunit_SP_GR!B48:K48</xm:f>
              <xm:sqref>P48</xm:sqref>
            </x14:sparkline>
            <x14:sparkline>
              <xm:f>MCGunit_SP_GR!B49:K49</xm:f>
              <xm:sqref>P49</xm:sqref>
            </x14:sparkline>
            <x14:sparkline>
              <xm:f>MCGunit_SP_GR!B50:K50</xm:f>
              <xm:sqref>P50</xm:sqref>
            </x14:sparkline>
            <x14:sparkline>
              <xm:f>MCGunit_SP_GR!B51:K51</xm:f>
              <xm:sqref>P51</xm:sqref>
            </x14:sparkline>
            <x14:sparkline>
              <xm:f>MCGunit_SP_GR!B52:K52</xm:f>
              <xm:sqref>P52</xm:sqref>
            </x14:sparkline>
            <x14:sparkline>
              <xm:f>MCGunit_SP_GR!B53:K53</xm:f>
              <xm:sqref>P53</xm:sqref>
            </x14:sparkline>
            <x14:sparkline>
              <xm:f>MCGunit_SP_GR!B54:K54</xm:f>
              <xm:sqref>P54</xm:sqref>
            </x14:sparkline>
            <x14:sparkline>
              <xm:f>MCGunit_SP_GR!B55:K55</xm:f>
              <xm:sqref>P55</xm:sqref>
            </x14:sparkline>
            <x14:sparkline>
              <xm:f>MCGunit_SP_GR!B56:K56</xm:f>
              <xm:sqref>P56</xm:sqref>
            </x14:sparkline>
            <x14:sparkline>
              <xm:f>MCGunit_SP_GR!B57:K57</xm:f>
              <xm:sqref>P57</xm:sqref>
            </x14:sparkline>
            <x14:sparkline>
              <xm:f>MCGunit_SP_GR!B58:K58</xm:f>
              <xm:sqref>P58</xm:sqref>
            </x14:sparkline>
            <x14:sparkline>
              <xm:f>MCGunit_SP_GR!B59:K59</xm:f>
              <xm:sqref>P59</xm:sqref>
            </x14:sparkline>
            <x14:sparkline>
              <xm:f>MCGunit_SP_GR!B60:K60</xm:f>
              <xm:sqref>P60</xm:sqref>
            </x14:sparkline>
            <x14:sparkline>
              <xm:f>MCGunit_SP_GR!B61:K61</xm:f>
              <xm:sqref>P61</xm:sqref>
            </x14:sparkline>
            <x14:sparkline>
              <xm:f>MCGunit_SP_GR!B62:K62</xm:f>
              <xm:sqref>P62</xm:sqref>
            </x14:sparkline>
            <x14:sparkline>
              <xm:f>MCGunit_SP_GR!B63:K63</xm:f>
              <xm:sqref>P63</xm:sqref>
            </x14:sparkline>
            <x14:sparkline>
              <xm:f>MCGunit_SP_GR!B64:K64</xm:f>
              <xm:sqref>P64</xm:sqref>
            </x14:sparkline>
            <x14:sparkline>
              <xm:f>MCGunit_SP_GR!B65:K65</xm:f>
              <xm:sqref>P65</xm:sqref>
            </x14:sparkline>
            <x14:sparkline>
              <xm:f>MCGunit_SP_GR!B66:K66</xm:f>
              <xm:sqref>P66</xm:sqref>
            </x14:sparkline>
            <x14:sparkline>
              <xm:f>MCGunit_SP_GR!B67:K67</xm:f>
              <xm:sqref>P67</xm:sqref>
            </x14:sparkline>
            <x14:sparkline>
              <xm:f>MCGunit_SP_GR!B68:K68</xm:f>
              <xm:sqref>P68</xm:sqref>
            </x14:sparkline>
            <x14:sparkline>
              <xm:f>MCGunit_SP_GR!B69:K69</xm:f>
              <xm:sqref>P69</xm:sqref>
            </x14:sparkline>
            <x14:sparkline>
              <xm:f>MCGunit_SP_GR!B70:K70</xm:f>
              <xm:sqref>P70</xm:sqref>
            </x14:sparkline>
            <x14:sparkline>
              <xm:f>MCGunit_SP_GR!B71:K71</xm:f>
              <xm:sqref>P71</xm:sqref>
            </x14:sparkline>
            <x14:sparkline>
              <xm:f>MCGunit_SP_GR!B72:K72</xm:f>
              <xm:sqref>P72</xm:sqref>
            </x14:sparkline>
            <x14:sparkline>
              <xm:f>MCGunit_SP_GR!B73:K73</xm:f>
              <xm:sqref>P73</xm:sqref>
            </x14:sparkline>
            <x14:sparkline>
              <xm:f>MCGunit_SP_GR!B74:K74</xm:f>
              <xm:sqref>P74</xm:sqref>
            </x14:sparkline>
            <x14:sparkline>
              <xm:f>MCGunit_SP_GR!B75:K75</xm:f>
              <xm:sqref>P75</xm:sqref>
            </x14:sparkline>
            <x14:sparkline>
              <xm:f>MCGunit_SP_GR!B76:K76</xm:f>
              <xm:sqref>P76</xm:sqref>
            </x14:sparkline>
            <x14:sparkline>
              <xm:f>MCGunit_SP_GR!B77:K77</xm:f>
              <xm:sqref>P77</xm:sqref>
            </x14:sparkline>
            <x14:sparkline>
              <xm:f>MCGunit_SP_GR!B78:K78</xm:f>
              <xm:sqref>P78</xm:sqref>
            </x14:sparkline>
            <x14:sparkline>
              <xm:f>MCGunit_SP_GR!B79:K79</xm:f>
              <xm:sqref>P79</xm:sqref>
            </x14:sparkline>
            <x14:sparkline>
              <xm:f>MCGunit_SP_GR!B80:K80</xm:f>
              <xm:sqref>P80</xm:sqref>
            </x14:sparkline>
            <x14:sparkline>
              <xm:f>MCGunit_SP_GR!B81:K81</xm:f>
              <xm:sqref>P81</xm:sqref>
            </x14:sparkline>
            <x14:sparkline>
              <xm:f>MCGunit_SP_GR!B82:K82</xm:f>
              <xm:sqref>P82</xm:sqref>
            </x14:sparkline>
            <x14:sparkline>
              <xm:f>MCGunit_SP_GR!B83:K83</xm:f>
              <xm:sqref>P83</xm:sqref>
            </x14:sparkline>
            <x14:sparkline>
              <xm:f>MCGunit_SP_GR!B84:K84</xm:f>
              <xm:sqref>P84</xm:sqref>
            </x14:sparkline>
            <x14:sparkline>
              <xm:f>MCGunit_SP_GR!B85:K85</xm:f>
              <xm:sqref>P85</xm:sqref>
            </x14:sparkline>
            <x14:sparkline>
              <xm:f>MCGunit_SP_GR!B86:K86</xm:f>
              <xm:sqref>P86</xm:sqref>
            </x14:sparkline>
            <x14:sparkline>
              <xm:f>MCGunit_SP_GR!B87:K87</xm:f>
              <xm:sqref>P87</xm:sqref>
            </x14:sparkline>
            <x14:sparkline>
              <xm:f>MCGunit_SP_GR!B88:K88</xm:f>
              <xm:sqref>P88</xm:sqref>
            </x14:sparkline>
            <x14:sparkline>
              <xm:f>MCGunit_SP_GR!B89:K89</xm:f>
              <xm:sqref>P89</xm:sqref>
            </x14:sparkline>
            <x14:sparkline>
              <xm:f>MCGunit_SP_GR!B90:K90</xm:f>
              <xm:sqref>P90</xm:sqref>
            </x14:sparkline>
            <x14:sparkline>
              <xm:f>MCGunit_SP_GR!B91:K91</xm:f>
              <xm:sqref>P91</xm:sqref>
            </x14:sparkline>
            <x14:sparkline>
              <xm:f>MCGunit_SP_GR!B92:K92</xm:f>
              <xm:sqref>P92</xm:sqref>
            </x14:sparkline>
            <x14:sparkline>
              <xm:f>MCGunit_SP_GR!B93:K93</xm:f>
              <xm:sqref>P93</xm:sqref>
            </x14:sparkline>
            <x14:sparkline>
              <xm:f>MCGunit_SP_GR!B94:K94</xm:f>
              <xm:sqref>P94</xm:sqref>
            </x14:sparkline>
            <x14:sparkline>
              <xm:f>MCGunit_SP_GR!B95:K95</xm:f>
              <xm:sqref>P95</xm:sqref>
            </x14:sparkline>
            <x14:sparkline>
              <xm:f>MCGunit_SP_GR!B96:K96</xm:f>
              <xm:sqref>P96</xm:sqref>
            </x14:sparkline>
          </x14:sparklines>
        </x14:sparklineGroup>
      </x14:sparklineGroup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98A04-5B8E-490C-BC79-C4E0A240C22A}">
  <sheetPr>
    <tabColor rgb="FFFFFF00"/>
  </sheetPr>
  <dimension ref="A1:T149"/>
  <sheetViews>
    <sheetView showGridLines="0" workbookViewId="0"/>
  </sheetViews>
  <sheetFormatPr defaultColWidth="9.33203125" defaultRowHeight="11.25" x14ac:dyDescent="0.2"/>
  <cols>
    <col min="1" max="1" width="34" customWidth="1"/>
    <col min="2" max="3" width="5.6640625" bestFit="1" customWidth="1"/>
    <col min="4" max="11" width="6.6640625" bestFit="1" customWidth="1"/>
    <col min="12" max="12" width="7.5" bestFit="1" customWidth="1"/>
    <col min="13" max="13" width="10.6640625" customWidth="1"/>
    <col min="15" max="15" width="8.33203125" bestFit="1" customWidth="1"/>
    <col min="16" max="20" width="9.33203125" style="7"/>
  </cols>
  <sheetData>
    <row r="1" spans="1:16" ht="18" x14ac:dyDescent="0.25">
      <c r="A1" s="1" t="s">
        <v>197</v>
      </c>
    </row>
    <row r="3" spans="1:16" x14ac:dyDescent="0.2">
      <c r="A3" s="21" t="s">
        <v>187</v>
      </c>
      <c r="B3" s="2" t="s">
        <v>118</v>
      </c>
      <c r="C3" s="2"/>
      <c r="D3" s="2"/>
      <c r="E3" s="2"/>
      <c r="F3" s="2"/>
      <c r="G3" s="2"/>
      <c r="H3" s="2"/>
      <c r="I3" s="2"/>
      <c r="J3" s="2"/>
      <c r="K3" s="2"/>
      <c r="L3" s="62"/>
      <c r="M3" s="13"/>
      <c r="N3" s="35"/>
      <c r="O3" s="2"/>
    </row>
    <row r="4" spans="1:16" x14ac:dyDescent="0.2">
      <c r="A4" s="67"/>
      <c r="B4" s="2"/>
      <c r="C4" s="2"/>
      <c r="D4" s="2"/>
      <c r="E4" s="2"/>
      <c r="F4" s="2"/>
      <c r="G4" s="2"/>
      <c r="H4" s="2"/>
      <c r="I4" s="2"/>
      <c r="J4" s="2"/>
      <c r="K4" s="2"/>
      <c r="L4" s="62"/>
      <c r="M4" s="13"/>
      <c r="N4" s="2"/>
      <c r="O4" s="2"/>
    </row>
    <row r="5" spans="1:16" x14ac:dyDescent="0.2">
      <c r="A5" s="67"/>
      <c r="B5" s="2" t="s">
        <v>189</v>
      </c>
      <c r="C5" s="2"/>
      <c r="D5" s="2"/>
      <c r="E5" s="2"/>
      <c r="F5" s="2"/>
      <c r="G5" s="2"/>
      <c r="H5" s="2"/>
      <c r="I5" s="2"/>
      <c r="J5" s="2"/>
      <c r="K5" s="2"/>
      <c r="L5" s="68" t="s">
        <v>168</v>
      </c>
      <c r="M5" s="69" t="s">
        <v>169</v>
      </c>
      <c r="N5" s="2" t="s">
        <v>170</v>
      </c>
      <c r="O5" s="2"/>
      <c r="P5" s="2" t="s">
        <v>171</v>
      </c>
    </row>
    <row r="6" spans="1:16" x14ac:dyDescent="0.2">
      <c r="A6" s="3" t="s">
        <v>0</v>
      </c>
      <c r="B6" s="36">
        <v>2017</v>
      </c>
      <c r="C6" s="36">
        <v>2018</v>
      </c>
      <c r="D6" s="36">
        <v>2019</v>
      </c>
      <c r="E6" s="36">
        <v>2020</v>
      </c>
      <c r="F6" s="78" t="s">
        <v>130</v>
      </c>
      <c r="G6" s="36">
        <v>2022</v>
      </c>
      <c r="H6" s="36">
        <v>2023</v>
      </c>
      <c r="I6" s="36">
        <v>2024</v>
      </c>
      <c r="J6" s="36">
        <v>2025</v>
      </c>
      <c r="K6" s="36">
        <v>2026</v>
      </c>
      <c r="L6" s="15" t="s">
        <v>191</v>
      </c>
      <c r="M6" s="16"/>
      <c r="N6" s="11" t="s">
        <v>192</v>
      </c>
      <c r="O6" s="11" t="s">
        <v>193</v>
      </c>
      <c r="P6" s="36" t="s">
        <v>174</v>
      </c>
    </row>
    <row r="7" spans="1:16" x14ac:dyDescent="0.2">
      <c r="A7" s="4" t="s">
        <v>44</v>
      </c>
      <c r="B7" s="17">
        <f>SUM(B9,B27,B40,B56,B70,B86,B100,B115,B135,B143,B147)</f>
        <v>5210</v>
      </c>
      <c r="C7" s="17">
        <f t="shared" ref="C7:K7" si="0">SUM(C9,C27,C40,C56,C70,C86,C100,C115,C135,C143,C147)</f>
        <v>4996</v>
      </c>
      <c r="D7" s="17">
        <f t="shared" si="0"/>
        <v>5283</v>
      </c>
      <c r="E7" s="17">
        <f t="shared" si="0"/>
        <v>5485</v>
      </c>
      <c r="F7" s="17">
        <f t="shared" si="0"/>
        <v>5430</v>
      </c>
      <c r="G7" s="17">
        <f t="shared" si="0"/>
        <v>5698</v>
      </c>
      <c r="H7" s="17">
        <f t="shared" si="0"/>
        <v>5995</v>
      </c>
      <c r="I7" s="17">
        <f t="shared" si="0"/>
        <v>5818</v>
      </c>
      <c r="J7" s="17">
        <f t="shared" si="0"/>
        <v>5882</v>
      </c>
      <c r="K7" s="17">
        <f t="shared" si="0"/>
        <v>5592</v>
      </c>
      <c r="L7" s="70">
        <f>K7-J7</f>
        <v>-290</v>
      </c>
      <c r="M7" s="19">
        <f t="shared" ref="M7:M68" si="1">IFERROR((K7-J7)/J7,"n/a")</f>
        <v>-4.9302958177490648E-2</v>
      </c>
      <c r="N7" s="71">
        <f>IFERROR((K7-G7)/G7,"n/a")</f>
        <v>-1.8603018603018603E-2</v>
      </c>
      <c r="O7" s="71">
        <f>IFERROR((K7-B7)/B7,"n/a")</f>
        <v>7.3320537428023039E-2</v>
      </c>
    </row>
    <row r="8" spans="1:16" x14ac:dyDescent="0.2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12"/>
      <c r="M8" s="14"/>
      <c r="N8" s="10"/>
      <c r="O8" s="10"/>
    </row>
    <row r="9" spans="1:16" x14ac:dyDescent="0.2">
      <c r="A9" s="4" t="s">
        <v>2</v>
      </c>
      <c r="B9" s="17">
        <v>894</v>
      </c>
      <c r="C9" s="17">
        <v>863</v>
      </c>
      <c r="D9" s="17">
        <v>820</v>
      </c>
      <c r="E9" s="17">
        <v>855</v>
      </c>
      <c r="F9" s="17">
        <v>801</v>
      </c>
      <c r="G9" s="17">
        <v>883</v>
      </c>
      <c r="H9" s="17">
        <v>894</v>
      </c>
      <c r="I9" s="17">
        <v>971</v>
      </c>
      <c r="J9" s="17">
        <v>1012</v>
      </c>
      <c r="K9" s="17">
        <v>929</v>
      </c>
      <c r="L9" s="18">
        <f>K9-J9</f>
        <v>-83</v>
      </c>
      <c r="M9" s="19">
        <f t="shared" ref="M9" si="2">IFERROR((K9-J9)/J9,"n/a")</f>
        <v>-8.201581027667984E-2</v>
      </c>
      <c r="N9" s="20">
        <f>IFERROR((K9-G9)/G9,"n/a")</f>
        <v>5.2095130237825596E-2</v>
      </c>
      <c r="O9" s="20">
        <f>IFERROR((K9-B9)/B9,"n/a")</f>
        <v>3.9149888143176735E-2</v>
      </c>
    </row>
    <row r="10" spans="1:16" x14ac:dyDescent="0.2">
      <c r="A10" s="38" t="s">
        <v>10</v>
      </c>
      <c r="B10" s="39">
        <v>224</v>
      </c>
      <c r="C10" s="39">
        <v>183</v>
      </c>
      <c r="D10" s="39">
        <v>138</v>
      </c>
      <c r="E10" s="39">
        <v>132</v>
      </c>
      <c r="F10" s="39">
        <v>136</v>
      </c>
      <c r="G10" s="39">
        <v>150</v>
      </c>
      <c r="H10" s="39">
        <v>130</v>
      </c>
      <c r="I10" s="39">
        <v>162</v>
      </c>
      <c r="J10" s="39">
        <v>178</v>
      </c>
      <c r="K10" s="39">
        <v>175</v>
      </c>
      <c r="L10" s="40">
        <f t="shared" ref="L10:L72" si="3">K10-J10</f>
        <v>-3</v>
      </c>
      <c r="M10" s="41">
        <f t="shared" si="1"/>
        <v>-1.6853932584269662E-2</v>
      </c>
      <c r="N10" s="42">
        <f t="shared" ref="N10:N73" si="4">IFERROR((K10-G10)/G10,"n/a")</f>
        <v>0.16666666666666666</v>
      </c>
      <c r="O10" s="59">
        <f t="shared" ref="O10:O73" si="5">IFERROR((K10-B10)/B10,"n/a")</f>
        <v>-0.21875</v>
      </c>
      <c r="P10" s="72"/>
    </row>
    <row r="11" spans="1:16" x14ac:dyDescent="0.2">
      <c r="A11" s="22" t="s">
        <v>11</v>
      </c>
      <c r="B11" s="23">
        <v>44</v>
      </c>
      <c r="C11" s="23">
        <v>34</v>
      </c>
      <c r="D11" s="23">
        <v>26</v>
      </c>
      <c r="E11" s="23">
        <v>24</v>
      </c>
      <c r="F11" s="23">
        <v>29</v>
      </c>
      <c r="G11" s="23">
        <v>33</v>
      </c>
      <c r="H11" s="23">
        <v>35</v>
      </c>
      <c r="I11" s="23">
        <v>45</v>
      </c>
      <c r="J11" s="23">
        <v>36</v>
      </c>
      <c r="K11" s="23">
        <v>34</v>
      </c>
      <c r="L11" s="26">
        <f t="shared" si="3"/>
        <v>-2</v>
      </c>
      <c r="M11" s="27">
        <f t="shared" si="1"/>
        <v>-5.5555555555555552E-2</v>
      </c>
      <c r="N11" s="28">
        <f t="shared" si="4"/>
        <v>3.0303030303030304E-2</v>
      </c>
      <c r="O11" s="10">
        <f t="shared" si="5"/>
        <v>-0.22727272727272727</v>
      </c>
    </row>
    <row r="12" spans="1:16" x14ac:dyDescent="0.2">
      <c r="A12" s="38" t="s">
        <v>201</v>
      </c>
      <c r="B12" s="39">
        <v>78</v>
      </c>
      <c r="C12" s="39">
        <v>78</v>
      </c>
      <c r="D12" s="39">
        <v>102</v>
      </c>
      <c r="E12" s="39">
        <v>75</v>
      </c>
      <c r="F12" s="39">
        <v>68</v>
      </c>
      <c r="G12" s="39">
        <v>75</v>
      </c>
      <c r="H12" s="39">
        <v>74</v>
      </c>
      <c r="I12" s="39">
        <v>116</v>
      </c>
      <c r="J12" s="39">
        <v>112</v>
      </c>
      <c r="K12" s="39">
        <v>82</v>
      </c>
      <c r="L12" s="40">
        <f t="shared" si="3"/>
        <v>-30</v>
      </c>
      <c r="M12" s="41">
        <f t="shared" si="1"/>
        <v>-0.26785714285714285</v>
      </c>
      <c r="N12" s="42">
        <f t="shared" si="4"/>
        <v>9.3333333333333338E-2</v>
      </c>
      <c r="O12" s="59">
        <f t="shared" si="5"/>
        <v>5.128205128205128E-2</v>
      </c>
      <c r="P12" s="72"/>
    </row>
    <row r="13" spans="1:16" x14ac:dyDescent="0.2">
      <c r="A13" s="22" t="s">
        <v>12</v>
      </c>
      <c r="B13" s="23">
        <v>110</v>
      </c>
      <c r="C13" s="23">
        <v>113</v>
      </c>
      <c r="D13" s="23">
        <v>100</v>
      </c>
      <c r="E13" s="23">
        <v>103</v>
      </c>
      <c r="F13" s="23">
        <v>86</v>
      </c>
      <c r="G13" s="23">
        <v>106</v>
      </c>
      <c r="H13" s="23">
        <v>98</v>
      </c>
      <c r="I13" s="23">
        <v>88</v>
      </c>
      <c r="J13" s="23">
        <v>96</v>
      </c>
      <c r="K13" s="23">
        <v>103</v>
      </c>
      <c r="L13" s="26">
        <f t="shared" si="3"/>
        <v>7</v>
      </c>
      <c r="M13" s="27">
        <f t="shared" si="1"/>
        <v>7.2916666666666671E-2</v>
      </c>
      <c r="N13" s="28">
        <f t="shared" si="4"/>
        <v>-2.8301886792452831E-2</v>
      </c>
      <c r="O13" s="10">
        <f t="shared" si="5"/>
        <v>-6.363636363636363E-2</v>
      </c>
    </row>
    <row r="14" spans="1:16" x14ac:dyDescent="0.2">
      <c r="A14" s="38" t="s">
        <v>155</v>
      </c>
      <c r="B14" s="39">
        <v>0</v>
      </c>
      <c r="C14" s="39">
        <v>1</v>
      </c>
      <c r="D14" s="39">
        <v>10</v>
      </c>
      <c r="E14" s="39">
        <v>15</v>
      </c>
      <c r="F14" s="39">
        <v>12</v>
      </c>
      <c r="G14" s="39">
        <v>30</v>
      </c>
      <c r="H14" s="39">
        <v>39</v>
      </c>
      <c r="I14" s="39">
        <v>37</v>
      </c>
      <c r="J14" s="39">
        <v>18</v>
      </c>
      <c r="K14" s="39">
        <v>6</v>
      </c>
      <c r="L14" s="40">
        <f t="shared" si="3"/>
        <v>-12</v>
      </c>
      <c r="M14" s="41">
        <f t="shared" si="1"/>
        <v>-0.66666666666666663</v>
      </c>
      <c r="N14" s="61">
        <f t="shared" si="4"/>
        <v>-0.8</v>
      </c>
      <c r="O14" s="59" t="str">
        <f t="shared" si="5"/>
        <v>n/a</v>
      </c>
      <c r="P14" s="72"/>
    </row>
    <row r="15" spans="1:16" ht="12.6" customHeight="1" x14ac:dyDescent="0.2">
      <c r="A15" s="22" t="s">
        <v>124</v>
      </c>
      <c r="B15" s="23">
        <v>50</v>
      </c>
      <c r="C15" s="23">
        <v>41</v>
      </c>
      <c r="D15" s="23">
        <v>37</v>
      </c>
      <c r="E15" s="23">
        <v>36</v>
      </c>
      <c r="F15" s="23">
        <v>34</v>
      </c>
      <c r="G15" s="23">
        <v>42</v>
      </c>
      <c r="H15" s="23">
        <v>52</v>
      </c>
      <c r="I15" s="23">
        <v>44</v>
      </c>
      <c r="J15" s="23">
        <v>45</v>
      </c>
      <c r="K15" s="23">
        <v>47</v>
      </c>
      <c r="L15" s="26">
        <f t="shared" si="3"/>
        <v>2</v>
      </c>
      <c r="M15" s="27">
        <f t="shared" si="1"/>
        <v>4.4444444444444446E-2</v>
      </c>
      <c r="N15" s="28">
        <f t="shared" si="4"/>
        <v>0.11904761904761904</v>
      </c>
      <c r="O15" s="10">
        <f t="shared" si="5"/>
        <v>-0.06</v>
      </c>
    </row>
    <row r="16" spans="1:16" x14ac:dyDescent="0.2">
      <c r="A16" s="38" t="s">
        <v>125</v>
      </c>
      <c r="B16" s="39">
        <v>0</v>
      </c>
      <c r="C16" s="39">
        <v>0</v>
      </c>
      <c r="D16" s="39">
        <v>0</v>
      </c>
      <c r="E16" s="39">
        <v>0</v>
      </c>
      <c r="F16" s="39">
        <v>2</v>
      </c>
      <c r="G16" s="39">
        <v>14</v>
      </c>
      <c r="H16" s="39">
        <v>25</v>
      </c>
      <c r="I16" s="39">
        <v>17</v>
      </c>
      <c r="J16" s="39">
        <v>10</v>
      </c>
      <c r="K16" s="39">
        <v>12</v>
      </c>
      <c r="L16" s="40">
        <f t="shared" si="3"/>
        <v>2</v>
      </c>
      <c r="M16" s="41">
        <f t="shared" si="1"/>
        <v>0.2</v>
      </c>
      <c r="N16" s="42">
        <f t="shared" si="4"/>
        <v>-0.14285714285714285</v>
      </c>
      <c r="O16" s="59" t="str">
        <f t="shared" si="5"/>
        <v>n/a</v>
      </c>
      <c r="P16" s="72"/>
    </row>
    <row r="17" spans="1:16" x14ac:dyDescent="0.2">
      <c r="A17" s="22" t="s">
        <v>46</v>
      </c>
      <c r="B17" s="23">
        <v>109</v>
      </c>
      <c r="C17" s="23">
        <v>110</v>
      </c>
      <c r="D17" s="23">
        <v>102</v>
      </c>
      <c r="E17" s="23">
        <v>113</v>
      </c>
      <c r="F17" s="23">
        <v>99</v>
      </c>
      <c r="G17" s="23">
        <v>83</v>
      </c>
      <c r="H17" s="23">
        <v>65</v>
      </c>
      <c r="I17" s="23">
        <v>58</v>
      </c>
      <c r="J17" s="23">
        <v>49</v>
      </c>
      <c r="K17" s="23">
        <v>52</v>
      </c>
      <c r="L17" s="26">
        <f t="shared" si="3"/>
        <v>3</v>
      </c>
      <c r="M17" s="27">
        <f t="shared" si="1"/>
        <v>6.1224489795918366E-2</v>
      </c>
      <c r="N17" s="28">
        <f t="shared" si="4"/>
        <v>-0.37349397590361444</v>
      </c>
      <c r="O17" s="10">
        <f t="shared" si="5"/>
        <v>-0.52293577981651373</v>
      </c>
    </row>
    <row r="18" spans="1:16" x14ac:dyDescent="0.2">
      <c r="A18" s="38" t="s">
        <v>13</v>
      </c>
      <c r="B18" s="39">
        <v>38</v>
      </c>
      <c r="C18" s="39">
        <v>28</v>
      </c>
      <c r="D18" s="39">
        <v>23</v>
      </c>
      <c r="E18" s="39">
        <v>29</v>
      </c>
      <c r="F18" s="39">
        <v>24</v>
      </c>
      <c r="G18" s="39">
        <v>22</v>
      </c>
      <c r="H18" s="39">
        <v>19</v>
      </c>
      <c r="I18" s="39">
        <v>24</v>
      </c>
      <c r="J18" s="39">
        <v>30</v>
      </c>
      <c r="K18" s="39">
        <v>33</v>
      </c>
      <c r="L18" s="40">
        <f t="shared" si="3"/>
        <v>3</v>
      </c>
      <c r="M18" s="41">
        <f t="shared" si="1"/>
        <v>0.1</v>
      </c>
      <c r="N18" s="42">
        <f t="shared" si="4"/>
        <v>0.5</v>
      </c>
      <c r="O18" s="59">
        <f t="shared" si="5"/>
        <v>-0.13157894736842105</v>
      </c>
      <c r="P18" s="72"/>
    </row>
    <row r="19" spans="1:16" x14ac:dyDescent="0.2">
      <c r="A19" s="22" t="s">
        <v>14</v>
      </c>
      <c r="B19" s="23">
        <v>33</v>
      </c>
      <c r="C19" s="23">
        <v>46</v>
      </c>
      <c r="D19" s="23">
        <v>52</v>
      </c>
      <c r="E19" s="23">
        <v>73</v>
      </c>
      <c r="F19" s="23">
        <v>83</v>
      </c>
      <c r="G19" s="23">
        <v>80</v>
      </c>
      <c r="H19" s="23">
        <v>89</v>
      </c>
      <c r="I19" s="23">
        <v>70</v>
      </c>
      <c r="J19" s="23">
        <v>87</v>
      </c>
      <c r="K19" s="23">
        <v>81</v>
      </c>
      <c r="L19" s="26">
        <f t="shared" si="3"/>
        <v>-6</v>
      </c>
      <c r="M19" s="27">
        <f t="shared" si="1"/>
        <v>-6.8965517241379309E-2</v>
      </c>
      <c r="N19" s="28">
        <f t="shared" si="4"/>
        <v>1.2500000000000001E-2</v>
      </c>
      <c r="O19" s="10">
        <f t="shared" si="5"/>
        <v>1.4545454545454546</v>
      </c>
    </row>
    <row r="20" spans="1:16" x14ac:dyDescent="0.2">
      <c r="A20" s="63" t="s">
        <v>15</v>
      </c>
      <c r="B20" s="64">
        <v>23</v>
      </c>
      <c r="C20" s="64">
        <v>18</v>
      </c>
      <c r="D20" s="64">
        <v>21</v>
      </c>
      <c r="E20" s="64">
        <v>28</v>
      </c>
      <c r="F20" s="64">
        <v>20</v>
      </c>
      <c r="G20" s="64">
        <v>27</v>
      </c>
      <c r="H20" s="64">
        <v>19</v>
      </c>
      <c r="I20" s="64">
        <v>35</v>
      </c>
      <c r="J20" s="64">
        <v>27</v>
      </c>
      <c r="K20" s="64">
        <v>23</v>
      </c>
      <c r="L20" s="65">
        <f t="shared" si="3"/>
        <v>-4</v>
      </c>
      <c r="M20" s="66">
        <f t="shared" si="1"/>
        <v>-0.14814814814814814</v>
      </c>
      <c r="N20" s="61">
        <f t="shared" si="4"/>
        <v>-0.14814814814814814</v>
      </c>
      <c r="O20" s="59">
        <f t="shared" si="5"/>
        <v>0</v>
      </c>
      <c r="P20" s="72"/>
    </row>
    <row r="21" spans="1:16" x14ac:dyDescent="0.2">
      <c r="A21" s="22" t="s">
        <v>161</v>
      </c>
      <c r="B21" s="23">
        <v>0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1</v>
      </c>
      <c r="K21" s="23">
        <v>1</v>
      </c>
      <c r="L21" s="26">
        <f t="shared" si="3"/>
        <v>0</v>
      </c>
      <c r="M21" s="27">
        <f t="shared" si="1"/>
        <v>0</v>
      </c>
      <c r="N21" s="28" t="str">
        <f t="shared" si="4"/>
        <v>n/a</v>
      </c>
      <c r="O21" s="10" t="str">
        <f t="shared" si="5"/>
        <v>n/a</v>
      </c>
    </row>
    <row r="22" spans="1:16" x14ac:dyDescent="0.2">
      <c r="A22" s="63" t="s">
        <v>126</v>
      </c>
      <c r="B22" s="64">
        <v>118</v>
      </c>
      <c r="C22" s="64">
        <v>123</v>
      </c>
      <c r="D22" s="64">
        <v>104</v>
      </c>
      <c r="E22" s="64">
        <v>111</v>
      </c>
      <c r="F22" s="64">
        <v>93</v>
      </c>
      <c r="G22" s="64">
        <v>116</v>
      </c>
      <c r="H22" s="64">
        <v>154</v>
      </c>
      <c r="I22" s="64">
        <v>192</v>
      </c>
      <c r="J22" s="64">
        <v>226</v>
      </c>
      <c r="K22" s="64">
        <v>193</v>
      </c>
      <c r="L22" s="65">
        <f t="shared" si="3"/>
        <v>-33</v>
      </c>
      <c r="M22" s="66">
        <f t="shared" si="1"/>
        <v>-0.14601769911504425</v>
      </c>
      <c r="N22" s="61">
        <f t="shared" si="4"/>
        <v>0.66379310344827591</v>
      </c>
      <c r="O22" s="59">
        <f t="shared" si="5"/>
        <v>0.63559322033898302</v>
      </c>
      <c r="P22" s="72"/>
    </row>
    <row r="23" spans="1:16" x14ac:dyDescent="0.2">
      <c r="A23" s="22" t="s">
        <v>17</v>
      </c>
      <c r="B23" s="23">
        <v>63</v>
      </c>
      <c r="C23" s="23">
        <v>76</v>
      </c>
      <c r="D23" s="23">
        <v>94</v>
      </c>
      <c r="E23" s="23">
        <v>97</v>
      </c>
      <c r="F23" s="23">
        <v>110</v>
      </c>
      <c r="G23" s="23">
        <v>101</v>
      </c>
      <c r="H23" s="23">
        <v>87</v>
      </c>
      <c r="I23" s="23">
        <v>83</v>
      </c>
      <c r="J23" s="23">
        <v>75</v>
      </c>
      <c r="K23" s="23">
        <v>77</v>
      </c>
      <c r="L23" s="26">
        <f t="shared" si="3"/>
        <v>2</v>
      </c>
      <c r="M23" s="27">
        <f t="shared" si="1"/>
        <v>2.6666666666666668E-2</v>
      </c>
      <c r="N23" s="28">
        <f t="shared" si="4"/>
        <v>-0.23762376237623761</v>
      </c>
      <c r="O23" s="10">
        <f t="shared" si="5"/>
        <v>0.22222222222222221</v>
      </c>
    </row>
    <row r="24" spans="1:16" x14ac:dyDescent="0.2">
      <c r="A24" s="63" t="s">
        <v>18</v>
      </c>
      <c r="B24" s="64">
        <v>0</v>
      </c>
      <c r="C24" s="64">
        <v>0</v>
      </c>
      <c r="D24" s="64">
        <v>0</v>
      </c>
      <c r="E24" s="64">
        <v>12</v>
      </c>
      <c r="F24" s="64">
        <v>0</v>
      </c>
      <c r="G24" s="64">
        <v>0</v>
      </c>
      <c r="H24" s="64">
        <v>0</v>
      </c>
      <c r="I24" s="64">
        <v>0</v>
      </c>
      <c r="J24" s="64">
        <v>22</v>
      </c>
      <c r="K24" s="64">
        <v>0</v>
      </c>
      <c r="L24" s="65">
        <f t="shared" si="3"/>
        <v>-22</v>
      </c>
      <c r="M24" s="66">
        <f t="shared" si="1"/>
        <v>-1</v>
      </c>
      <c r="N24" s="61" t="str">
        <f t="shared" si="4"/>
        <v>n/a</v>
      </c>
      <c r="O24" s="59" t="str">
        <f t="shared" si="5"/>
        <v>n/a</v>
      </c>
      <c r="P24" s="72"/>
    </row>
    <row r="25" spans="1:16" x14ac:dyDescent="0.2">
      <c r="A25" s="22" t="s">
        <v>97</v>
      </c>
      <c r="B25" s="23">
        <v>4</v>
      </c>
      <c r="C25" s="23">
        <v>12</v>
      </c>
      <c r="D25" s="23">
        <v>11</v>
      </c>
      <c r="E25" s="23">
        <v>7</v>
      </c>
      <c r="F25" s="23">
        <v>5</v>
      </c>
      <c r="G25" s="23">
        <v>4</v>
      </c>
      <c r="H25" s="23">
        <v>8</v>
      </c>
      <c r="I25" s="23">
        <v>0</v>
      </c>
      <c r="J25" s="23">
        <v>0</v>
      </c>
      <c r="K25" s="23">
        <v>10</v>
      </c>
      <c r="L25" s="26">
        <f t="shared" si="3"/>
        <v>10</v>
      </c>
      <c r="M25" s="27" t="str">
        <f t="shared" si="1"/>
        <v>n/a</v>
      </c>
      <c r="N25" s="28">
        <f t="shared" si="4"/>
        <v>1.5</v>
      </c>
      <c r="O25" s="10">
        <f t="shared" si="5"/>
        <v>1.5</v>
      </c>
    </row>
    <row r="26" spans="1:16" x14ac:dyDescent="0.2">
      <c r="A26" s="22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6"/>
      <c r="M26" s="27"/>
      <c r="N26" s="28"/>
      <c r="O26" s="10"/>
    </row>
    <row r="27" spans="1:16" x14ac:dyDescent="0.2">
      <c r="A27" s="4" t="s">
        <v>198</v>
      </c>
      <c r="B27" s="17">
        <v>710</v>
      </c>
      <c r="C27" s="17">
        <v>851</v>
      </c>
      <c r="D27" s="17">
        <v>1178</v>
      </c>
      <c r="E27" s="17">
        <v>1240</v>
      </c>
      <c r="F27" s="17">
        <v>1438</v>
      </c>
      <c r="G27" s="17">
        <v>1412</v>
      </c>
      <c r="H27" s="17">
        <v>1592</v>
      </c>
      <c r="I27" s="17">
        <v>1527</v>
      </c>
      <c r="J27" s="17">
        <v>1710</v>
      </c>
      <c r="K27" s="17">
        <v>1592</v>
      </c>
      <c r="L27" s="18">
        <f>K27-J27</f>
        <v>-118</v>
      </c>
      <c r="M27" s="19">
        <f t="shared" si="1"/>
        <v>-6.9005847953216376E-2</v>
      </c>
      <c r="N27" s="20">
        <f t="shared" si="4"/>
        <v>0.12747875354107649</v>
      </c>
      <c r="O27" s="20">
        <f t="shared" si="5"/>
        <v>1.2422535211267605</v>
      </c>
    </row>
    <row r="28" spans="1:16" ht="12.6" customHeight="1" x14ac:dyDescent="0.2">
      <c r="A28" s="38" t="s">
        <v>47</v>
      </c>
      <c r="B28" s="39">
        <v>64</v>
      </c>
      <c r="C28" s="39">
        <v>66</v>
      </c>
      <c r="D28" s="39">
        <v>80</v>
      </c>
      <c r="E28" s="39">
        <v>102</v>
      </c>
      <c r="F28" s="39">
        <v>120</v>
      </c>
      <c r="G28" s="39">
        <v>135</v>
      </c>
      <c r="H28" s="39">
        <v>154</v>
      </c>
      <c r="I28" s="39">
        <v>167</v>
      </c>
      <c r="J28" s="39">
        <v>145</v>
      </c>
      <c r="K28" s="39">
        <v>157</v>
      </c>
      <c r="L28" s="44">
        <f t="shared" si="3"/>
        <v>12</v>
      </c>
      <c r="M28" s="45">
        <f t="shared" si="1"/>
        <v>8.2758620689655171E-2</v>
      </c>
      <c r="N28" s="59">
        <f t="shared" si="4"/>
        <v>0.16296296296296298</v>
      </c>
      <c r="O28" s="59">
        <f t="shared" si="5"/>
        <v>1.453125</v>
      </c>
      <c r="P28" s="72"/>
    </row>
    <row r="29" spans="1:16" x14ac:dyDescent="0.2">
      <c r="A29" s="22" t="s">
        <v>48</v>
      </c>
      <c r="B29" s="23">
        <v>14</v>
      </c>
      <c r="C29" s="23">
        <v>7</v>
      </c>
      <c r="D29" s="23">
        <v>5</v>
      </c>
      <c r="E29" s="23">
        <v>21</v>
      </c>
      <c r="F29" s="23">
        <v>16</v>
      </c>
      <c r="G29" s="23">
        <v>19</v>
      </c>
      <c r="H29" s="23">
        <v>10</v>
      </c>
      <c r="I29" s="23">
        <v>11</v>
      </c>
      <c r="J29" s="23">
        <v>8</v>
      </c>
      <c r="K29" s="23">
        <v>43</v>
      </c>
      <c r="L29" s="12">
        <f t="shared" si="3"/>
        <v>35</v>
      </c>
      <c r="M29" s="14">
        <f t="shared" si="1"/>
        <v>4.375</v>
      </c>
      <c r="N29" s="10">
        <f t="shared" si="4"/>
        <v>1.263157894736842</v>
      </c>
      <c r="O29" s="10">
        <f t="shared" si="5"/>
        <v>2.0714285714285716</v>
      </c>
    </row>
    <row r="30" spans="1:16" x14ac:dyDescent="0.2">
      <c r="A30" s="38" t="s">
        <v>49</v>
      </c>
      <c r="B30" s="39">
        <v>15</v>
      </c>
      <c r="C30" s="39">
        <v>19</v>
      </c>
      <c r="D30" s="39">
        <v>42</v>
      </c>
      <c r="E30" s="39">
        <v>37</v>
      </c>
      <c r="F30" s="39">
        <v>34</v>
      </c>
      <c r="G30" s="39">
        <v>20</v>
      </c>
      <c r="H30" s="39">
        <v>26</v>
      </c>
      <c r="I30" s="39">
        <v>21</v>
      </c>
      <c r="J30" s="39">
        <v>29</v>
      </c>
      <c r="K30" s="39">
        <v>23</v>
      </c>
      <c r="L30" s="44">
        <f t="shared" si="3"/>
        <v>-6</v>
      </c>
      <c r="M30" s="45">
        <f t="shared" si="1"/>
        <v>-0.20689655172413793</v>
      </c>
      <c r="N30" s="43">
        <f t="shared" si="4"/>
        <v>0.15</v>
      </c>
      <c r="O30" s="59">
        <f t="shared" si="5"/>
        <v>0.53333333333333333</v>
      </c>
      <c r="P30" s="72"/>
    </row>
    <row r="31" spans="1:16" x14ac:dyDescent="0.2">
      <c r="A31" s="22" t="s">
        <v>50</v>
      </c>
      <c r="B31" s="23">
        <v>66</v>
      </c>
      <c r="C31" s="23">
        <v>61</v>
      </c>
      <c r="D31" s="23">
        <v>51</v>
      </c>
      <c r="E31" s="23">
        <v>63</v>
      </c>
      <c r="F31" s="23">
        <v>58</v>
      </c>
      <c r="G31" s="23">
        <v>59</v>
      </c>
      <c r="H31" s="23">
        <v>76</v>
      </c>
      <c r="I31" s="23">
        <v>65</v>
      </c>
      <c r="J31" s="23">
        <v>72</v>
      </c>
      <c r="K31" s="23">
        <v>36</v>
      </c>
      <c r="L31" s="12">
        <f t="shared" si="3"/>
        <v>-36</v>
      </c>
      <c r="M31" s="14">
        <f t="shared" si="1"/>
        <v>-0.5</v>
      </c>
      <c r="N31" s="10">
        <f t="shared" si="4"/>
        <v>-0.38983050847457629</v>
      </c>
      <c r="O31" s="10">
        <f t="shared" si="5"/>
        <v>-0.45454545454545453</v>
      </c>
    </row>
    <row r="32" spans="1:16" x14ac:dyDescent="0.2">
      <c r="A32" s="38" t="s">
        <v>51</v>
      </c>
      <c r="B32" s="39">
        <v>312</v>
      </c>
      <c r="C32" s="39">
        <v>234</v>
      </c>
      <c r="D32" s="39">
        <v>311</v>
      </c>
      <c r="E32" s="39">
        <v>207</v>
      </c>
      <c r="F32" s="39">
        <v>427</v>
      </c>
      <c r="G32" s="39">
        <v>426</v>
      </c>
      <c r="H32" s="39">
        <v>500</v>
      </c>
      <c r="I32" s="39">
        <v>387</v>
      </c>
      <c r="J32" s="39">
        <v>566</v>
      </c>
      <c r="K32" s="39">
        <v>462</v>
      </c>
      <c r="L32" s="44">
        <f t="shared" si="3"/>
        <v>-104</v>
      </c>
      <c r="M32" s="45">
        <f t="shared" si="1"/>
        <v>-0.18374558303886926</v>
      </c>
      <c r="N32" s="43">
        <f t="shared" si="4"/>
        <v>8.4507042253521125E-2</v>
      </c>
      <c r="O32" s="59">
        <f t="shared" si="5"/>
        <v>0.48076923076923078</v>
      </c>
      <c r="P32" s="72"/>
    </row>
    <row r="33" spans="1:16" x14ac:dyDescent="0.2">
      <c r="A33" s="22" t="s">
        <v>156</v>
      </c>
      <c r="B33" s="23">
        <v>62</v>
      </c>
      <c r="C33" s="23">
        <v>73</v>
      </c>
      <c r="D33" s="23">
        <v>55</v>
      </c>
      <c r="E33" s="23">
        <v>55</v>
      </c>
      <c r="F33" s="23">
        <v>49</v>
      </c>
      <c r="G33" s="23">
        <v>42</v>
      </c>
      <c r="H33" s="23">
        <v>40</v>
      </c>
      <c r="I33" s="23">
        <v>41</v>
      </c>
      <c r="J33" s="23">
        <v>37</v>
      </c>
      <c r="K33" s="23">
        <v>61</v>
      </c>
      <c r="L33" s="12">
        <f t="shared" si="3"/>
        <v>24</v>
      </c>
      <c r="M33" s="14">
        <f t="shared" si="1"/>
        <v>0.64864864864864868</v>
      </c>
      <c r="N33" s="10">
        <f t="shared" si="4"/>
        <v>0.45238095238095238</v>
      </c>
      <c r="O33" s="10">
        <f t="shared" si="5"/>
        <v>-1.6129032258064516E-2</v>
      </c>
    </row>
    <row r="34" spans="1:16" x14ac:dyDescent="0.2">
      <c r="A34" s="38" t="s">
        <v>157</v>
      </c>
      <c r="B34" s="39">
        <v>37</v>
      </c>
      <c r="C34" s="39">
        <v>59</v>
      </c>
      <c r="D34" s="39">
        <v>89</v>
      </c>
      <c r="E34" s="39">
        <v>119</v>
      </c>
      <c r="F34" s="39">
        <v>126</v>
      </c>
      <c r="G34" s="39">
        <v>122</v>
      </c>
      <c r="H34" s="39">
        <v>137</v>
      </c>
      <c r="I34" s="39">
        <v>136</v>
      </c>
      <c r="J34" s="39">
        <v>134</v>
      </c>
      <c r="K34" s="39">
        <v>138</v>
      </c>
      <c r="L34" s="44">
        <f t="shared" si="3"/>
        <v>4</v>
      </c>
      <c r="M34" s="45">
        <f t="shared" si="1"/>
        <v>2.9850746268656716E-2</v>
      </c>
      <c r="N34" s="43">
        <f t="shared" si="4"/>
        <v>0.13114754098360656</v>
      </c>
      <c r="O34" s="59">
        <f t="shared" si="5"/>
        <v>2.7297297297297298</v>
      </c>
      <c r="P34" s="72"/>
    </row>
    <row r="35" spans="1:16" x14ac:dyDescent="0.2">
      <c r="A35" s="22" t="s">
        <v>158</v>
      </c>
      <c r="B35" s="23">
        <v>33</v>
      </c>
      <c r="C35" s="23">
        <v>215</v>
      </c>
      <c r="D35" s="23">
        <v>443</v>
      </c>
      <c r="E35" s="23">
        <v>530</v>
      </c>
      <c r="F35" s="23">
        <v>499</v>
      </c>
      <c r="G35" s="23">
        <v>507</v>
      </c>
      <c r="H35" s="23">
        <v>544</v>
      </c>
      <c r="I35" s="23">
        <v>595</v>
      </c>
      <c r="J35" s="23">
        <v>592</v>
      </c>
      <c r="K35" s="23">
        <v>553</v>
      </c>
      <c r="L35" s="12">
        <f t="shared" si="3"/>
        <v>-39</v>
      </c>
      <c r="M35" s="14">
        <f t="shared" si="1"/>
        <v>-6.5878378378378372E-2</v>
      </c>
      <c r="N35" s="10">
        <f t="shared" si="4"/>
        <v>9.0729783037475351E-2</v>
      </c>
      <c r="O35" s="10">
        <f t="shared" si="5"/>
        <v>15.757575757575758</v>
      </c>
    </row>
    <row r="36" spans="1:16" x14ac:dyDescent="0.2">
      <c r="A36" s="38" t="s">
        <v>19</v>
      </c>
      <c r="B36" s="39">
        <v>101</v>
      </c>
      <c r="C36" s="39">
        <v>103</v>
      </c>
      <c r="D36" s="39">
        <v>97</v>
      </c>
      <c r="E36" s="39">
        <v>91</v>
      </c>
      <c r="F36" s="39">
        <v>87</v>
      </c>
      <c r="G36" s="39">
        <v>70</v>
      </c>
      <c r="H36" s="39">
        <v>75</v>
      </c>
      <c r="I36" s="39">
        <v>70</v>
      </c>
      <c r="J36" s="39">
        <v>79</v>
      </c>
      <c r="K36" s="39">
        <v>66</v>
      </c>
      <c r="L36" s="44">
        <f t="shared" si="3"/>
        <v>-13</v>
      </c>
      <c r="M36" s="45">
        <f t="shared" si="1"/>
        <v>-0.16455696202531644</v>
      </c>
      <c r="N36" s="43">
        <f t="shared" si="4"/>
        <v>-5.7142857142857141E-2</v>
      </c>
      <c r="O36" s="59">
        <f t="shared" si="5"/>
        <v>-0.34653465346534651</v>
      </c>
      <c r="P36" s="72"/>
    </row>
    <row r="37" spans="1:16" x14ac:dyDescent="0.2">
      <c r="A37" s="22" t="s">
        <v>160</v>
      </c>
      <c r="B37" s="23">
        <v>0</v>
      </c>
      <c r="C37" s="23">
        <v>0</v>
      </c>
      <c r="D37" s="23">
        <v>4</v>
      </c>
      <c r="E37" s="23">
        <v>12</v>
      </c>
      <c r="F37" s="23">
        <v>16</v>
      </c>
      <c r="G37" s="23">
        <v>6</v>
      </c>
      <c r="H37" s="23">
        <v>29</v>
      </c>
      <c r="I37" s="23">
        <v>32</v>
      </c>
      <c r="J37" s="23">
        <v>46</v>
      </c>
      <c r="K37" s="23">
        <v>52</v>
      </c>
      <c r="L37" s="12">
        <f t="shared" si="3"/>
        <v>6</v>
      </c>
      <c r="M37" s="14">
        <f t="shared" si="1"/>
        <v>0.13043478260869565</v>
      </c>
      <c r="N37" s="10">
        <f t="shared" si="4"/>
        <v>7.666666666666667</v>
      </c>
      <c r="O37" s="10" t="str">
        <f t="shared" si="5"/>
        <v>n/a</v>
      </c>
    </row>
    <row r="38" spans="1:16" x14ac:dyDescent="0.2">
      <c r="A38" s="38" t="s">
        <v>202</v>
      </c>
      <c r="B38" s="39">
        <v>6</v>
      </c>
      <c r="C38" s="39">
        <v>14</v>
      </c>
      <c r="D38" s="39">
        <v>1</v>
      </c>
      <c r="E38" s="39">
        <v>3</v>
      </c>
      <c r="F38" s="39">
        <v>6</v>
      </c>
      <c r="G38" s="39">
        <v>6</v>
      </c>
      <c r="H38" s="39">
        <v>1</v>
      </c>
      <c r="I38" s="39">
        <v>2</v>
      </c>
      <c r="J38" s="39">
        <v>2</v>
      </c>
      <c r="K38" s="39">
        <v>1</v>
      </c>
      <c r="L38" s="44">
        <f t="shared" si="3"/>
        <v>-1</v>
      </c>
      <c r="M38" s="45">
        <f t="shared" si="1"/>
        <v>-0.5</v>
      </c>
      <c r="N38" s="43">
        <f t="shared" si="4"/>
        <v>-0.83333333333333337</v>
      </c>
      <c r="O38" s="59">
        <f t="shared" si="5"/>
        <v>-0.83333333333333337</v>
      </c>
      <c r="P38" s="72"/>
    </row>
    <row r="39" spans="1:16" x14ac:dyDescent="0.2">
      <c r="A39" s="6"/>
      <c r="B39" s="5"/>
      <c r="C39" s="5"/>
      <c r="D39" s="5"/>
      <c r="E39" s="5"/>
      <c r="F39" s="5"/>
      <c r="G39" s="5"/>
      <c r="H39" s="5"/>
      <c r="I39" s="5"/>
      <c r="J39" s="5"/>
      <c r="K39" s="5"/>
      <c r="L39" s="12"/>
      <c r="M39" s="14"/>
      <c r="N39" s="10"/>
      <c r="O39" s="10"/>
    </row>
    <row r="40" spans="1:16" x14ac:dyDescent="0.2">
      <c r="A40" s="4" t="s">
        <v>3</v>
      </c>
      <c r="B40" s="17">
        <v>983</v>
      </c>
      <c r="C40" s="17">
        <v>903</v>
      </c>
      <c r="D40" s="17">
        <v>918</v>
      </c>
      <c r="E40" s="17">
        <v>1020</v>
      </c>
      <c r="F40" s="17">
        <v>947</v>
      </c>
      <c r="G40" s="17">
        <v>1139</v>
      </c>
      <c r="H40" s="17">
        <v>1220</v>
      </c>
      <c r="I40" s="17">
        <v>919</v>
      </c>
      <c r="J40" s="17">
        <v>799</v>
      </c>
      <c r="K40" s="17">
        <v>848</v>
      </c>
      <c r="L40" s="18">
        <f>K40-J40</f>
        <v>49</v>
      </c>
      <c r="M40" s="19">
        <f t="shared" ref="M40" si="6">IFERROR((K40-J40)/J40,"n/a")</f>
        <v>6.1326658322903627E-2</v>
      </c>
      <c r="N40" s="20">
        <f t="shared" si="4"/>
        <v>-0.25548726953467954</v>
      </c>
      <c r="O40" s="20">
        <f t="shared" si="5"/>
        <v>-0.13733468972533061</v>
      </c>
    </row>
    <row r="41" spans="1:16" ht="12.6" customHeight="1" x14ac:dyDescent="0.2">
      <c r="A41" s="38" t="s">
        <v>52</v>
      </c>
      <c r="B41" s="46">
        <v>129</v>
      </c>
      <c r="C41" s="46">
        <v>126</v>
      </c>
      <c r="D41" s="46">
        <v>139</v>
      </c>
      <c r="E41" s="46">
        <v>162</v>
      </c>
      <c r="F41" s="46">
        <v>146</v>
      </c>
      <c r="G41" s="46">
        <v>161</v>
      </c>
      <c r="H41" s="46">
        <v>158</v>
      </c>
      <c r="I41" s="46">
        <v>161</v>
      </c>
      <c r="J41" s="46">
        <v>158</v>
      </c>
      <c r="K41" s="46">
        <v>180</v>
      </c>
      <c r="L41" s="44">
        <f t="shared" si="3"/>
        <v>22</v>
      </c>
      <c r="M41" s="45">
        <f t="shared" si="1"/>
        <v>0.13924050632911392</v>
      </c>
      <c r="N41" s="59">
        <f t="shared" si="4"/>
        <v>0.11801242236024845</v>
      </c>
      <c r="O41" s="59">
        <f t="shared" si="5"/>
        <v>0.39534883720930231</v>
      </c>
      <c r="P41" s="72"/>
    </row>
    <row r="42" spans="1:16" x14ac:dyDescent="0.2">
      <c r="A42" s="22" t="s">
        <v>20</v>
      </c>
      <c r="B42" s="29">
        <v>103</v>
      </c>
      <c r="C42" s="29">
        <v>100</v>
      </c>
      <c r="D42" s="29">
        <v>85</v>
      </c>
      <c r="E42" s="29">
        <v>70</v>
      </c>
      <c r="F42" s="29">
        <v>85</v>
      </c>
      <c r="G42" s="29">
        <v>99</v>
      </c>
      <c r="H42" s="29">
        <v>102</v>
      </c>
      <c r="I42" s="29">
        <v>65</v>
      </c>
      <c r="J42" s="29">
        <v>57</v>
      </c>
      <c r="K42" s="29">
        <v>73</v>
      </c>
      <c r="L42" s="12">
        <f t="shared" si="3"/>
        <v>16</v>
      </c>
      <c r="M42" s="14">
        <f t="shared" si="1"/>
        <v>0.2807017543859649</v>
      </c>
      <c r="N42" s="10">
        <f t="shared" si="4"/>
        <v>-0.26262626262626265</v>
      </c>
      <c r="O42" s="10">
        <f t="shared" si="5"/>
        <v>-0.29126213592233008</v>
      </c>
    </row>
    <row r="43" spans="1:16" x14ac:dyDescent="0.2">
      <c r="A43" s="38" t="s">
        <v>53</v>
      </c>
      <c r="B43" s="46">
        <v>48</v>
      </c>
      <c r="C43" s="46">
        <v>48</v>
      </c>
      <c r="D43" s="46">
        <v>42</v>
      </c>
      <c r="E43" s="46">
        <v>40</v>
      </c>
      <c r="F43" s="46">
        <v>33</v>
      </c>
      <c r="G43" s="46">
        <v>34</v>
      </c>
      <c r="H43" s="46">
        <v>36</v>
      </c>
      <c r="I43" s="46">
        <v>42</v>
      </c>
      <c r="J43" s="46">
        <v>39</v>
      </c>
      <c r="K43" s="46">
        <v>38</v>
      </c>
      <c r="L43" s="44">
        <f t="shared" si="3"/>
        <v>-1</v>
      </c>
      <c r="M43" s="45">
        <f t="shared" si="1"/>
        <v>-2.564102564102564E-2</v>
      </c>
      <c r="N43" s="43">
        <f t="shared" si="4"/>
        <v>0.11764705882352941</v>
      </c>
      <c r="O43" s="59">
        <f t="shared" si="5"/>
        <v>-0.20833333333333334</v>
      </c>
      <c r="P43" s="72"/>
    </row>
    <row r="44" spans="1:16" x14ac:dyDescent="0.2">
      <c r="A44" s="22" t="s">
        <v>21</v>
      </c>
      <c r="B44" s="29">
        <v>107</v>
      </c>
      <c r="C44" s="29">
        <v>83</v>
      </c>
      <c r="D44" s="29">
        <v>99</v>
      </c>
      <c r="E44" s="29">
        <v>120</v>
      </c>
      <c r="F44" s="29">
        <v>111</v>
      </c>
      <c r="G44" s="29">
        <v>117</v>
      </c>
      <c r="H44" s="29">
        <v>104</v>
      </c>
      <c r="I44" s="29">
        <v>103</v>
      </c>
      <c r="J44" s="29">
        <v>57</v>
      </c>
      <c r="K44" s="29">
        <v>46</v>
      </c>
      <c r="L44" s="12">
        <f t="shared" si="3"/>
        <v>-11</v>
      </c>
      <c r="M44" s="14">
        <f t="shared" si="1"/>
        <v>-0.19298245614035087</v>
      </c>
      <c r="N44" s="10">
        <f t="shared" si="4"/>
        <v>-0.60683760683760679</v>
      </c>
      <c r="O44" s="10">
        <f t="shared" si="5"/>
        <v>-0.57009345794392519</v>
      </c>
    </row>
    <row r="45" spans="1:16" x14ac:dyDescent="0.2">
      <c r="A45" s="38" t="s">
        <v>150</v>
      </c>
      <c r="B45" s="46">
        <v>14</v>
      </c>
      <c r="C45" s="46">
        <v>19</v>
      </c>
      <c r="D45" s="46">
        <v>21</v>
      </c>
      <c r="E45" s="46">
        <v>25</v>
      </c>
      <c r="F45" s="46">
        <v>28</v>
      </c>
      <c r="G45" s="46">
        <v>28</v>
      </c>
      <c r="H45" s="46">
        <v>35</v>
      </c>
      <c r="I45" s="46">
        <v>27</v>
      </c>
      <c r="J45" s="46">
        <v>14</v>
      </c>
      <c r="K45" s="46">
        <v>15</v>
      </c>
      <c r="L45" s="44">
        <f t="shared" si="3"/>
        <v>1</v>
      </c>
      <c r="M45" s="45">
        <f t="shared" si="1"/>
        <v>7.1428571428571425E-2</v>
      </c>
      <c r="N45" s="43">
        <f t="shared" si="4"/>
        <v>-0.4642857142857143</v>
      </c>
      <c r="O45" s="59">
        <f t="shared" si="5"/>
        <v>7.1428571428571425E-2</v>
      </c>
      <c r="P45" s="72"/>
    </row>
    <row r="46" spans="1:16" x14ac:dyDescent="0.2">
      <c r="A46" s="22" t="s">
        <v>123</v>
      </c>
      <c r="B46" s="29">
        <v>11</v>
      </c>
      <c r="C46" s="29">
        <v>10</v>
      </c>
      <c r="D46" s="29">
        <v>8</v>
      </c>
      <c r="E46" s="29">
        <v>17</v>
      </c>
      <c r="F46" s="29">
        <v>13</v>
      </c>
      <c r="G46" s="29">
        <v>16</v>
      </c>
      <c r="H46" s="29">
        <v>18</v>
      </c>
      <c r="I46" s="29">
        <v>21</v>
      </c>
      <c r="J46" s="29">
        <v>20</v>
      </c>
      <c r="K46" s="29">
        <v>16</v>
      </c>
      <c r="L46" s="12">
        <f t="shared" si="3"/>
        <v>-4</v>
      </c>
      <c r="M46" s="14">
        <f t="shared" si="1"/>
        <v>-0.2</v>
      </c>
      <c r="N46" s="10">
        <f t="shared" si="4"/>
        <v>0</v>
      </c>
      <c r="O46" s="10">
        <f t="shared" si="5"/>
        <v>0.45454545454545453</v>
      </c>
    </row>
    <row r="47" spans="1:16" x14ac:dyDescent="0.2">
      <c r="A47" s="38" t="s">
        <v>54</v>
      </c>
      <c r="B47" s="46">
        <v>264</v>
      </c>
      <c r="C47" s="46">
        <v>243</v>
      </c>
      <c r="D47" s="46">
        <v>224</v>
      </c>
      <c r="E47" s="46">
        <v>237</v>
      </c>
      <c r="F47" s="46">
        <v>231</v>
      </c>
      <c r="G47" s="46">
        <v>209</v>
      </c>
      <c r="H47" s="46">
        <v>167</v>
      </c>
      <c r="I47" s="46">
        <v>184</v>
      </c>
      <c r="J47" s="46">
        <v>184</v>
      </c>
      <c r="K47" s="46">
        <v>203</v>
      </c>
      <c r="L47" s="44">
        <f t="shared" si="3"/>
        <v>19</v>
      </c>
      <c r="M47" s="45">
        <f t="shared" si="1"/>
        <v>0.10326086956521739</v>
      </c>
      <c r="N47" s="43">
        <f t="shared" si="4"/>
        <v>-2.8708133971291867E-2</v>
      </c>
      <c r="O47" s="59">
        <f t="shared" si="5"/>
        <v>-0.23106060606060605</v>
      </c>
      <c r="P47" s="72"/>
    </row>
    <row r="48" spans="1:16" x14ac:dyDescent="0.2">
      <c r="A48" s="22" t="s">
        <v>43</v>
      </c>
      <c r="B48" s="29">
        <v>101</v>
      </c>
      <c r="C48" s="29">
        <v>92</v>
      </c>
      <c r="D48" s="29">
        <v>112</v>
      </c>
      <c r="E48" s="29">
        <v>106</v>
      </c>
      <c r="F48" s="29">
        <v>63</v>
      </c>
      <c r="G48" s="29">
        <v>68</v>
      </c>
      <c r="H48" s="29">
        <v>61</v>
      </c>
      <c r="I48" s="29">
        <v>67</v>
      </c>
      <c r="J48" s="29">
        <v>50</v>
      </c>
      <c r="K48" s="29">
        <v>37</v>
      </c>
      <c r="L48" s="12">
        <f t="shared" si="3"/>
        <v>-13</v>
      </c>
      <c r="M48" s="14">
        <f t="shared" si="1"/>
        <v>-0.26</v>
      </c>
      <c r="N48" s="10">
        <f t="shared" si="4"/>
        <v>-0.45588235294117646</v>
      </c>
      <c r="O48" s="10">
        <f t="shared" si="5"/>
        <v>-0.63366336633663367</v>
      </c>
    </row>
    <row r="49" spans="1:16" ht="12.6" customHeight="1" x14ac:dyDescent="0.2">
      <c r="A49" s="38" t="s">
        <v>151</v>
      </c>
      <c r="B49" s="46">
        <v>69</v>
      </c>
      <c r="C49" s="46">
        <v>64</v>
      </c>
      <c r="D49" s="46">
        <v>62</v>
      </c>
      <c r="E49" s="46">
        <v>56</v>
      </c>
      <c r="F49" s="46">
        <v>43</v>
      </c>
      <c r="G49" s="46">
        <v>39</v>
      </c>
      <c r="H49" s="46">
        <v>38</v>
      </c>
      <c r="I49" s="46">
        <v>40</v>
      </c>
      <c r="J49" s="46">
        <v>26</v>
      </c>
      <c r="K49" s="46">
        <v>27</v>
      </c>
      <c r="L49" s="44">
        <f t="shared" si="3"/>
        <v>1</v>
      </c>
      <c r="M49" s="45">
        <f t="shared" si="1"/>
        <v>3.8461538461538464E-2</v>
      </c>
      <c r="N49" s="59">
        <f t="shared" si="4"/>
        <v>-0.30769230769230771</v>
      </c>
      <c r="O49" s="59">
        <f t="shared" si="5"/>
        <v>-0.60869565217391308</v>
      </c>
      <c r="P49" s="72"/>
    </row>
    <row r="50" spans="1:16" x14ac:dyDescent="0.2">
      <c r="A50" s="22" t="s">
        <v>131</v>
      </c>
      <c r="B50" s="29">
        <v>30</v>
      </c>
      <c r="C50" s="29">
        <v>15</v>
      </c>
      <c r="D50" s="29">
        <v>6</v>
      </c>
      <c r="E50" s="29">
        <v>41</v>
      </c>
      <c r="F50" s="29">
        <v>44</v>
      </c>
      <c r="G50" s="29">
        <v>42</v>
      </c>
      <c r="H50" s="29">
        <v>55</v>
      </c>
      <c r="I50" s="29">
        <v>59</v>
      </c>
      <c r="J50" s="29">
        <v>85</v>
      </c>
      <c r="K50" s="29">
        <v>86</v>
      </c>
      <c r="L50" s="12">
        <f t="shared" si="3"/>
        <v>1</v>
      </c>
      <c r="M50" s="14">
        <f t="shared" si="1"/>
        <v>1.1764705882352941E-2</v>
      </c>
      <c r="N50" s="10">
        <f t="shared" si="4"/>
        <v>1.0476190476190477</v>
      </c>
      <c r="O50" s="10">
        <f t="shared" si="5"/>
        <v>1.8666666666666667</v>
      </c>
    </row>
    <row r="51" spans="1:16" x14ac:dyDescent="0.2">
      <c r="A51" s="38" t="s">
        <v>132</v>
      </c>
      <c r="B51" s="46">
        <v>99</v>
      </c>
      <c r="C51" s="46">
        <v>98</v>
      </c>
      <c r="D51" s="46">
        <v>117</v>
      </c>
      <c r="E51" s="46">
        <v>142</v>
      </c>
      <c r="F51" s="46">
        <v>141</v>
      </c>
      <c r="G51" s="46">
        <v>310</v>
      </c>
      <c r="H51" s="46">
        <v>368</v>
      </c>
      <c r="I51" s="46">
        <v>145</v>
      </c>
      <c r="J51" s="46">
        <v>107</v>
      </c>
      <c r="K51" s="39">
        <v>115</v>
      </c>
      <c r="L51" s="44">
        <f t="shared" si="3"/>
        <v>8</v>
      </c>
      <c r="M51" s="45">
        <f t="shared" si="1"/>
        <v>7.476635514018691E-2</v>
      </c>
      <c r="N51" s="43">
        <f t="shared" si="4"/>
        <v>-0.62903225806451613</v>
      </c>
      <c r="O51" s="59">
        <f t="shared" si="5"/>
        <v>0.16161616161616163</v>
      </c>
      <c r="P51" s="72"/>
    </row>
    <row r="52" spans="1:16" x14ac:dyDescent="0.2">
      <c r="A52" s="22" t="s">
        <v>134</v>
      </c>
      <c r="B52" s="29">
        <v>0</v>
      </c>
      <c r="C52" s="29">
        <v>0</v>
      </c>
      <c r="D52" s="29">
        <v>0</v>
      </c>
      <c r="E52" s="29">
        <v>0</v>
      </c>
      <c r="F52" s="29">
        <v>0</v>
      </c>
      <c r="G52" s="29">
        <v>10</v>
      </c>
      <c r="H52" s="29">
        <v>63</v>
      </c>
      <c r="I52" s="29">
        <v>2</v>
      </c>
      <c r="J52" s="29">
        <v>0</v>
      </c>
      <c r="K52" s="29">
        <v>8</v>
      </c>
      <c r="L52" s="12">
        <f t="shared" si="3"/>
        <v>8</v>
      </c>
      <c r="M52" s="14" t="str">
        <f t="shared" si="1"/>
        <v>n/a</v>
      </c>
      <c r="N52" s="10">
        <f t="shared" si="4"/>
        <v>-0.2</v>
      </c>
      <c r="O52" s="10" t="str">
        <f t="shared" si="5"/>
        <v>n/a</v>
      </c>
    </row>
    <row r="53" spans="1:16" x14ac:dyDescent="0.2">
      <c r="A53" s="47" t="s">
        <v>165</v>
      </c>
      <c r="B53" s="48">
        <v>0</v>
      </c>
      <c r="C53" s="48">
        <v>0</v>
      </c>
      <c r="D53" s="48">
        <v>0</v>
      </c>
      <c r="E53" s="48">
        <v>0</v>
      </c>
      <c r="F53" s="48">
        <v>0</v>
      </c>
      <c r="G53" s="48">
        <v>0</v>
      </c>
      <c r="H53" s="48">
        <v>2</v>
      </c>
      <c r="I53" s="48">
        <v>0</v>
      </c>
      <c r="J53" s="48">
        <v>0</v>
      </c>
      <c r="K53" s="48">
        <v>3</v>
      </c>
      <c r="L53" s="44">
        <f t="shared" si="3"/>
        <v>3</v>
      </c>
      <c r="M53" s="45" t="str">
        <f t="shared" si="1"/>
        <v>n/a</v>
      </c>
      <c r="N53" s="43" t="str">
        <f t="shared" si="4"/>
        <v>n/a</v>
      </c>
      <c r="O53" s="59" t="str">
        <f t="shared" si="5"/>
        <v>n/a</v>
      </c>
      <c r="P53" s="72"/>
    </row>
    <row r="54" spans="1:16" x14ac:dyDescent="0.2">
      <c r="A54" s="6" t="s">
        <v>22</v>
      </c>
      <c r="B54" s="5">
        <v>8</v>
      </c>
      <c r="C54" s="5">
        <v>5</v>
      </c>
      <c r="D54" s="5">
        <v>3</v>
      </c>
      <c r="E54" s="5">
        <v>4</v>
      </c>
      <c r="F54" s="5">
        <v>9</v>
      </c>
      <c r="G54" s="5">
        <v>6</v>
      </c>
      <c r="H54" s="5">
        <v>13</v>
      </c>
      <c r="I54" s="5">
        <v>3</v>
      </c>
      <c r="J54" s="5">
        <v>2</v>
      </c>
      <c r="K54" s="5">
        <v>1</v>
      </c>
      <c r="L54" s="12">
        <f t="shared" si="3"/>
        <v>-1</v>
      </c>
      <c r="M54" s="14">
        <f t="shared" si="1"/>
        <v>-0.5</v>
      </c>
      <c r="N54" s="10">
        <f t="shared" si="4"/>
        <v>-0.83333333333333337</v>
      </c>
      <c r="O54" s="10">
        <f t="shared" si="5"/>
        <v>-0.875</v>
      </c>
    </row>
    <row r="55" spans="1:16" x14ac:dyDescent="0.2">
      <c r="A55" s="6"/>
      <c r="B55" s="5"/>
      <c r="C55" s="5"/>
      <c r="D55" s="5"/>
      <c r="E55" s="5"/>
      <c r="F55" s="5"/>
      <c r="G55" s="5"/>
      <c r="H55" s="5"/>
      <c r="I55" s="5"/>
      <c r="J55" s="5"/>
      <c r="K55" s="5"/>
      <c r="L55" s="12"/>
      <c r="M55" s="14"/>
      <c r="N55" s="10"/>
      <c r="O55" s="10"/>
    </row>
    <row r="56" spans="1:16" x14ac:dyDescent="0.2">
      <c r="A56" s="4" t="s">
        <v>4</v>
      </c>
      <c r="B56" s="17">
        <v>153</v>
      </c>
      <c r="C56" s="17">
        <v>153</v>
      </c>
      <c r="D56" s="17">
        <v>176</v>
      </c>
      <c r="E56" s="17">
        <v>195</v>
      </c>
      <c r="F56" s="17">
        <v>186</v>
      </c>
      <c r="G56" s="17">
        <v>198</v>
      </c>
      <c r="H56" s="17">
        <v>235</v>
      </c>
      <c r="I56" s="17">
        <v>295</v>
      </c>
      <c r="J56" s="17">
        <v>242</v>
      </c>
      <c r="K56" s="17">
        <v>221</v>
      </c>
      <c r="L56" s="18">
        <f>K56-J56</f>
        <v>-21</v>
      </c>
      <c r="M56" s="19">
        <f t="shared" si="1"/>
        <v>-8.6776859504132234E-2</v>
      </c>
      <c r="N56" s="20">
        <f t="shared" si="4"/>
        <v>0.11616161616161616</v>
      </c>
      <c r="O56" s="20">
        <f t="shared" si="5"/>
        <v>0.44444444444444442</v>
      </c>
    </row>
    <row r="57" spans="1:16" x14ac:dyDescent="0.2">
      <c r="A57" s="38" t="s">
        <v>80</v>
      </c>
      <c r="B57" s="46">
        <v>30</v>
      </c>
      <c r="C57" s="46">
        <v>34</v>
      </c>
      <c r="D57" s="46">
        <v>25</v>
      </c>
      <c r="E57" s="46">
        <v>23</v>
      </c>
      <c r="F57" s="46">
        <v>25</v>
      </c>
      <c r="G57" s="46">
        <v>38</v>
      </c>
      <c r="H57" s="46">
        <v>40</v>
      </c>
      <c r="I57" s="46">
        <v>43</v>
      </c>
      <c r="J57" s="46">
        <v>35</v>
      </c>
      <c r="K57" s="46">
        <v>28</v>
      </c>
      <c r="L57" s="44">
        <f t="shared" si="3"/>
        <v>-7</v>
      </c>
      <c r="M57" s="45">
        <f t="shared" si="1"/>
        <v>-0.2</v>
      </c>
      <c r="N57" s="43">
        <f t="shared" si="4"/>
        <v>-0.26315789473684209</v>
      </c>
      <c r="O57" s="59">
        <f t="shared" si="5"/>
        <v>-6.6666666666666666E-2</v>
      </c>
      <c r="P57" s="72"/>
    </row>
    <row r="58" spans="1:16" x14ac:dyDescent="0.2">
      <c r="A58" s="22" t="s">
        <v>81</v>
      </c>
      <c r="B58" s="29">
        <v>5</v>
      </c>
      <c r="C58" s="29">
        <v>2</v>
      </c>
      <c r="D58" s="29">
        <v>2</v>
      </c>
      <c r="E58" s="29">
        <v>3</v>
      </c>
      <c r="F58" s="29">
        <v>3</v>
      </c>
      <c r="G58" s="29">
        <v>1</v>
      </c>
      <c r="H58" s="29">
        <v>7</v>
      </c>
      <c r="I58" s="29">
        <v>6</v>
      </c>
      <c r="J58" s="29">
        <v>4</v>
      </c>
      <c r="K58" s="29">
        <v>4</v>
      </c>
      <c r="L58" s="12">
        <f t="shared" si="3"/>
        <v>0</v>
      </c>
      <c r="M58" s="14">
        <f t="shared" si="1"/>
        <v>0</v>
      </c>
      <c r="N58" s="10">
        <f t="shared" si="4"/>
        <v>3</v>
      </c>
      <c r="O58" s="10">
        <f t="shared" si="5"/>
        <v>-0.2</v>
      </c>
    </row>
    <row r="59" spans="1:16" x14ac:dyDescent="0.2">
      <c r="A59" s="38" t="s">
        <v>82</v>
      </c>
      <c r="B59" s="46">
        <v>13</v>
      </c>
      <c r="C59" s="46">
        <v>15</v>
      </c>
      <c r="D59" s="46">
        <v>8</v>
      </c>
      <c r="E59" s="46">
        <v>5</v>
      </c>
      <c r="F59" s="46">
        <v>3</v>
      </c>
      <c r="G59" s="46">
        <v>13</v>
      </c>
      <c r="H59" s="46">
        <v>21</v>
      </c>
      <c r="I59" s="46">
        <v>22</v>
      </c>
      <c r="J59" s="46">
        <v>14</v>
      </c>
      <c r="K59" s="46">
        <v>13</v>
      </c>
      <c r="L59" s="44">
        <f t="shared" si="3"/>
        <v>-1</v>
      </c>
      <c r="M59" s="45">
        <f t="shared" si="1"/>
        <v>-7.1428571428571425E-2</v>
      </c>
      <c r="N59" s="43">
        <f t="shared" si="4"/>
        <v>0</v>
      </c>
      <c r="O59" s="59">
        <f t="shared" si="5"/>
        <v>0</v>
      </c>
      <c r="P59" s="72"/>
    </row>
    <row r="60" spans="1:16" x14ac:dyDescent="0.2">
      <c r="A60" s="22" t="s">
        <v>83</v>
      </c>
      <c r="B60" s="29">
        <v>2</v>
      </c>
      <c r="C60" s="29">
        <v>2</v>
      </c>
      <c r="D60" s="29">
        <v>2</v>
      </c>
      <c r="E60" s="29">
        <v>0</v>
      </c>
      <c r="F60" s="29">
        <v>0</v>
      </c>
      <c r="G60" s="29">
        <v>1</v>
      </c>
      <c r="H60" s="29">
        <v>3</v>
      </c>
      <c r="I60" s="29">
        <v>3</v>
      </c>
      <c r="J60" s="29">
        <v>7</v>
      </c>
      <c r="K60" s="29">
        <v>3</v>
      </c>
      <c r="L60" s="12">
        <f t="shared" si="3"/>
        <v>-4</v>
      </c>
      <c r="M60" s="14">
        <f t="shared" si="1"/>
        <v>-0.5714285714285714</v>
      </c>
      <c r="N60" s="10">
        <f t="shared" si="4"/>
        <v>2</v>
      </c>
      <c r="O60" s="10">
        <f t="shared" si="5"/>
        <v>0.5</v>
      </c>
    </row>
    <row r="61" spans="1:16" x14ac:dyDescent="0.2">
      <c r="A61" s="38" t="s">
        <v>84</v>
      </c>
      <c r="B61" s="46">
        <v>50</v>
      </c>
      <c r="C61" s="46">
        <v>58</v>
      </c>
      <c r="D61" s="46">
        <v>60</v>
      </c>
      <c r="E61" s="46">
        <v>41</v>
      </c>
      <c r="F61" s="46">
        <v>46</v>
      </c>
      <c r="G61" s="46">
        <v>46</v>
      </c>
      <c r="H61" s="46">
        <v>40</v>
      </c>
      <c r="I61" s="46">
        <v>53</v>
      </c>
      <c r="J61" s="46">
        <v>25</v>
      </c>
      <c r="K61" s="46">
        <v>47</v>
      </c>
      <c r="L61" s="44">
        <f t="shared" si="3"/>
        <v>22</v>
      </c>
      <c r="M61" s="45">
        <f t="shared" si="1"/>
        <v>0.88</v>
      </c>
      <c r="N61" s="43">
        <f t="shared" si="4"/>
        <v>2.1739130434782608E-2</v>
      </c>
      <c r="O61" s="59">
        <f t="shared" si="5"/>
        <v>-0.06</v>
      </c>
      <c r="P61" s="72"/>
    </row>
    <row r="62" spans="1:16" ht="12.6" customHeight="1" x14ac:dyDescent="0.2">
      <c r="A62" s="22" t="s">
        <v>166</v>
      </c>
      <c r="B62" s="29">
        <v>0</v>
      </c>
      <c r="C62" s="29">
        <v>0</v>
      </c>
      <c r="D62" s="29">
        <v>0</v>
      </c>
      <c r="E62" s="29">
        <v>0</v>
      </c>
      <c r="F62" s="29">
        <v>1</v>
      </c>
      <c r="G62" s="29">
        <v>1</v>
      </c>
      <c r="H62" s="29">
        <v>0</v>
      </c>
      <c r="I62" s="29">
        <v>2</v>
      </c>
      <c r="J62" s="29">
        <v>0</v>
      </c>
      <c r="K62" s="29">
        <v>2</v>
      </c>
      <c r="L62" s="12">
        <f t="shared" si="3"/>
        <v>2</v>
      </c>
      <c r="M62" s="14" t="str">
        <f t="shared" si="1"/>
        <v>n/a</v>
      </c>
      <c r="N62" s="10">
        <f t="shared" si="4"/>
        <v>1</v>
      </c>
      <c r="O62" s="10" t="str">
        <f t="shared" si="5"/>
        <v>n/a</v>
      </c>
    </row>
    <row r="63" spans="1:16" x14ac:dyDescent="0.2">
      <c r="A63" s="38" t="s">
        <v>85</v>
      </c>
      <c r="B63" s="46">
        <v>10</v>
      </c>
      <c r="C63" s="46">
        <v>8</v>
      </c>
      <c r="D63" s="46">
        <v>8</v>
      </c>
      <c r="E63" s="46">
        <v>11</v>
      </c>
      <c r="F63" s="46">
        <v>17</v>
      </c>
      <c r="G63" s="46">
        <v>9</v>
      </c>
      <c r="H63" s="46">
        <v>8</v>
      </c>
      <c r="I63" s="46">
        <v>12</v>
      </c>
      <c r="J63" s="46">
        <v>11</v>
      </c>
      <c r="K63" s="46">
        <v>8</v>
      </c>
      <c r="L63" s="44">
        <f t="shared" si="3"/>
        <v>-3</v>
      </c>
      <c r="M63" s="45">
        <f t="shared" si="1"/>
        <v>-0.27272727272727271</v>
      </c>
      <c r="N63" s="43">
        <f t="shared" si="4"/>
        <v>-0.1111111111111111</v>
      </c>
      <c r="O63" s="59">
        <f t="shared" si="5"/>
        <v>-0.2</v>
      </c>
      <c r="P63" s="72"/>
    </row>
    <row r="64" spans="1:16" x14ac:dyDescent="0.2">
      <c r="A64" s="22" t="s">
        <v>55</v>
      </c>
      <c r="B64" s="29">
        <v>7</v>
      </c>
      <c r="C64" s="29">
        <v>3</v>
      </c>
      <c r="D64" s="29">
        <v>9</v>
      </c>
      <c r="E64" s="29">
        <v>1</v>
      </c>
      <c r="F64" s="29">
        <v>4</v>
      </c>
      <c r="G64" s="29">
        <v>2</v>
      </c>
      <c r="H64" s="29">
        <v>5</v>
      </c>
      <c r="I64" s="29">
        <v>8</v>
      </c>
      <c r="J64" s="29">
        <v>8</v>
      </c>
      <c r="K64" s="29">
        <v>5</v>
      </c>
      <c r="L64" s="12">
        <f t="shared" si="3"/>
        <v>-3</v>
      </c>
      <c r="M64" s="14">
        <f t="shared" si="1"/>
        <v>-0.375</v>
      </c>
      <c r="N64" s="10">
        <f t="shared" si="4"/>
        <v>1.5</v>
      </c>
      <c r="O64" s="10">
        <f t="shared" si="5"/>
        <v>-0.2857142857142857</v>
      </c>
    </row>
    <row r="65" spans="1:16" x14ac:dyDescent="0.2">
      <c r="A65" s="38" t="s">
        <v>56</v>
      </c>
      <c r="B65" s="46">
        <v>36</v>
      </c>
      <c r="C65" s="46">
        <v>18</v>
      </c>
      <c r="D65" s="46">
        <v>19</v>
      </c>
      <c r="E65" s="46">
        <v>23</v>
      </c>
      <c r="F65" s="46">
        <v>18</v>
      </c>
      <c r="G65" s="46">
        <v>16</v>
      </c>
      <c r="H65" s="46">
        <v>25</v>
      </c>
      <c r="I65" s="46">
        <v>31</v>
      </c>
      <c r="J65" s="46">
        <v>24</v>
      </c>
      <c r="K65" s="46">
        <v>12</v>
      </c>
      <c r="L65" s="44">
        <f t="shared" si="3"/>
        <v>-12</v>
      </c>
      <c r="M65" s="45">
        <f t="shared" si="1"/>
        <v>-0.5</v>
      </c>
      <c r="N65" s="43">
        <f t="shared" si="4"/>
        <v>-0.25</v>
      </c>
      <c r="O65" s="59">
        <f t="shared" si="5"/>
        <v>-0.66666666666666663</v>
      </c>
      <c r="P65" s="72"/>
    </row>
    <row r="66" spans="1:16" x14ac:dyDescent="0.2">
      <c r="A66" s="22" t="s">
        <v>120</v>
      </c>
      <c r="B66" s="29">
        <v>0</v>
      </c>
      <c r="C66" s="29">
        <v>13</v>
      </c>
      <c r="D66" s="29">
        <v>43</v>
      </c>
      <c r="E66" s="29">
        <v>78</v>
      </c>
      <c r="F66" s="29">
        <v>54</v>
      </c>
      <c r="G66" s="29">
        <v>62</v>
      </c>
      <c r="H66" s="29">
        <v>77</v>
      </c>
      <c r="I66" s="29">
        <v>103</v>
      </c>
      <c r="J66" s="29">
        <v>98</v>
      </c>
      <c r="K66" s="29">
        <v>80</v>
      </c>
      <c r="L66" s="12">
        <f t="shared" si="3"/>
        <v>-18</v>
      </c>
      <c r="M66" s="14">
        <f t="shared" si="1"/>
        <v>-0.18367346938775511</v>
      </c>
      <c r="N66" s="10">
        <f t="shared" si="4"/>
        <v>0.29032258064516131</v>
      </c>
      <c r="O66" s="10" t="str">
        <f t="shared" si="5"/>
        <v>n/a</v>
      </c>
    </row>
    <row r="67" spans="1:16" x14ac:dyDescent="0.2">
      <c r="A67" s="38" t="s">
        <v>147</v>
      </c>
      <c r="B67" s="46">
        <v>0</v>
      </c>
      <c r="C67" s="46">
        <v>0</v>
      </c>
      <c r="D67" s="46">
        <v>0</v>
      </c>
      <c r="E67" s="46">
        <v>10</v>
      </c>
      <c r="F67" s="46">
        <v>14</v>
      </c>
      <c r="G67" s="46">
        <v>7</v>
      </c>
      <c r="H67" s="46">
        <v>9</v>
      </c>
      <c r="I67" s="46">
        <v>12</v>
      </c>
      <c r="J67" s="46">
        <v>13</v>
      </c>
      <c r="K67" s="46">
        <v>19</v>
      </c>
      <c r="L67" s="44">
        <f t="shared" si="3"/>
        <v>6</v>
      </c>
      <c r="M67" s="45">
        <f t="shared" si="1"/>
        <v>0.46153846153846156</v>
      </c>
      <c r="N67" s="43">
        <f t="shared" si="4"/>
        <v>1.7142857142857142</v>
      </c>
      <c r="O67" s="59" t="str">
        <f t="shared" si="5"/>
        <v>n/a</v>
      </c>
      <c r="P67" s="72"/>
    </row>
    <row r="68" spans="1:16" x14ac:dyDescent="0.2">
      <c r="A68" s="6" t="s">
        <v>86</v>
      </c>
      <c r="B68" s="5">
        <v>0</v>
      </c>
      <c r="C68" s="5">
        <v>0</v>
      </c>
      <c r="D68" s="5">
        <v>0</v>
      </c>
      <c r="E68" s="5">
        <v>0</v>
      </c>
      <c r="F68" s="5">
        <v>1</v>
      </c>
      <c r="G68" s="5">
        <v>2</v>
      </c>
      <c r="H68" s="5">
        <v>0</v>
      </c>
      <c r="I68" s="5">
        <v>0</v>
      </c>
      <c r="J68" s="5">
        <v>3</v>
      </c>
      <c r="K68" s="5">
        <v>0</v>
      </c>
      <c r="L68" s="12">
        <f t="shared" si="3"/>
        <v>-3</v>
      </c>
      <c r="M68" s="14">
        <f t="shared" si="1"/>
        <v>-1</v>
      </c>
      <c r="N68" s="10">
        <f t="shared" si="4"/>
        <v>-1</v>
      </c>
      <c r="O68" s="10" t="str">
        <f t="shared" si="5"/>
        <v>n/a</v>
      </c>
    </row>
    <row r="69" spans="1:16" x14ac:dyDescent="0.2">
      <c r="A69" s="6"/>
      <c r="B69" s="5"/>
      <c r="C69" s="5"/>
      <c r="D69" s="5"/>
      <c r="E69" s="5"/>
      <c r="F69" s="5"/>
      <c r="G69" s="5"/>
      <c r="H69" s="5"/>
      <c r="I69" s="5"/>
      <c r="J69" s="5"/>
      <c r="K69" s="5"/>
      <c r="L69" s="12"/>
      <c r="M69" s="14"/>
      <c r="N69" s="10"/>
      <c r="O69" s="10"/>
    </row>
    <row r="70" spans="1:16" x14ac:dyDescent="0.2">
      <c r="A70" s="4" t="s">
        <v>5</v>
      </c>
      <c r="B70" s="17">
        <v>1073</v>
      </c>
      <c r="C70" s="17">
        <v>987</v>
      </c>
      <c r="D70" s="17">
        <v>987</v>
      </c>
      <c r="E70" s="17">
        <v>983</v>
      </c>
      <c r="F70" s="17">
        <v>958</v>
      </c>
      <c r="G70" s="17">
        <v>933</v>
      </c>
      <c r="H70" s="17">
        <v>901</v>
      </c>
      <c r="I70" s="17">
        <v>961</v>
      </c>
      <c r="J70" s="17">
        <v>965</v>
      </c>
      <c r="K70" s="17">
        <v>947</v>
      </c>
      <c r="L70" s="18">
        <f>K70-J70</f>
        <v>-18</v>
      </c>
      <c r="M70" s="19">
        <f t="shared" ref="M70:M133" si="7">IFERROR((K70-J70)/J70,"n/a")</f>
        <v>-1.8652849740932641E-2</v>
      </c>
      <c r="N70" s="20">
        <f t="shared" si="4"/>
        <v>1.5005359056806002E-2</v>
      </c>
      <c r="O70" s="20">
        <f t="shared" si="5"/>
        <v>-0.11742777260018639</v>
      </c>
    </row>
    <row r="71" spans="1:16" x14ac:dyDescent="0.2">
      <c r="A71" s="38" t="s">
        <v>79</v>
      </c>
      <c r="B71" s="46">
        <v>95</v>
      </c>
      <c r="C71" s="46">
        <v>94</v>
      </c>
      <c r="D71" s="46">
        <v>81</v>
      </c>
      <c r="E71" s="46">
        <v>58</v>
      </c>
      <c r="F71" s="46">
        <v>66</v>
      </c>
      <c r="G71" s="46">
        <v>69</v>
      </c>
      <c r="H71" s="46">
        <v>65</v>
      </c>
      <c r="I71" s="46">
        <v>59</v>
      </c>
      <c r="J71" s="46">
        <v>54</v>
      </c>
      <c r="K71" s="46">
        <v>48</v>
      </c>
      <c r="L71" s="44">
        <f t="shared" si="3"/>
        <v>-6</v>
      </c>
      <c r="M71" s="45">
        <f t="shared" si="7"/>
        <v>-0.1111111111111111</v>
      </c>
      <c r="N71" s="43">
        <f t="shared" si="4"/>
        <v>-0.30434782608695654</v>
      </c>
      <c r="O71" s="59">
        <f t="shared" si="5"/>
        <v>-0.49473684210526314</v>
      </c>
      <c r="P71" s="72"/>
    </row>
    <row r="72" spans="1:16" x14ac:dyDescent="0.2">
      <c r="A72" s="22" t="s">
        <v>57</v>
      </c>
      <c r="B72" s="29">
        <v>20</v>
      </c>
      <c r="C72" s="29">
        <v>23</v>
      </c>
      <c r="D72" s="29">
        <v>23</v>
      </c>
      <c r="E72" s="29">
        <v>27</v>
      </c>
      <c r="F72" s="29">
        <v>23</v>
      </c>
      <c r="G72" s="29">
        <v>24</v>
      </c>
      <c r="H72" s="29">
        <v>19</v>
      </c>
      <c r="I72" s="29">
        <v>22</v>
      </c>
      <c r="J72" s="29">
        <v>23</v>
      </c>
      <c r="K72" s="29">
        <v>25</v>
      </c>
      <c r="L72" s="12">
        <f t="shared" si="3"/>
        <v>2</v>
      </c>
      <c r="M72" s="14">
        <f t="shared" si="7"/>
        <v>8.6956521739130432E-2</v>
      </c>
      <c r="N72" s="10">
        <f t="shared" si="4"/>
        <v>4.1666666666666664E-2</v>
      </c>
      <c r="O72" s="10">
        <f t="shared" si="5"/>
        <v>0.25</v>
      </c>
    </row>
    <row r="73" spans="1:16" ht="12.6" customHeight="1" x14ac:dyDescent="0.2">
      <c r="A73" s="38" t="s">
        <v>23</v>
      </c>
      <c r="B73" s="46">
        <v>57</v>
      </c>
      <c r="C73" s="46">
        <v>63</v>
      </c>
      <c r="D73" s="46">
        <v>71</v>
      </c>
      <c r="E73" s="46">
        <v>75</v>
      </c>
      <c r="F73" s="46">
        <v>70</v>
      </c>
      <c r="G73" s="46">
        <v>68</v>
      </c>
      <c r="H73" s="46">
        <v>74</v>
      </c>
      <c r="I73" s="46">
        <v>84</v>
      </c>
      <c r="J73" s="46">
        <v>88</v>
      </c>
      <c r="K73" s="46">
        <v>77</v>
      </c>
      <c r="L73" s="44">
        <f t="shared" ref="L73:L137" si="8">K73-J73</f>
        <v>-11</v>
      </c>
      <c r="M73" s="45">
        <f t="shared" si="7"/>
        <v>-0.125</v>
      </c>
      <c r="N73" s="59">
        <f t="shared" si="4"/>
        <v>0.13235294117647059</v>
      </c>
      <c r="O73" s="59">
        <f t="shared" si="5"/>
        <v>0.35087719298245612</v>
      </c>
      <c r="P73" s="72"/>
    </row>
    <row r="74" spans="1:16" x14ac:dyDescent="0.2">
      <c r="A74" s="22" t="s">
        <v>145</v>
      </c>
      <c r="B74" s="29">
        <v>64</v>
      </c>
      <c r="C74" s="29">
        <v>59</v>
      </c>
      <c r="D74" s="29">
        <v>58</v>
      </c>
      <c r="E74" s="29">
        <v>67</v>
      </c>
      <c r="F74" s="29">
        <v>68</v>
      </c>
      <c r="G74" s="29">
        <v>59</v>
      </c>
      <c r="H74" s="29">
        <v>68</v>
      </c>
      <c r="I74" s="29">
        <v>69</v>
      </c>
      <c r="J74" s="29">
        <v>70</v>
      </c>
      <c r="K74" s="29">
        <v>82</v>
      </c>
      <c r="L74" s="12">
        <f t="shared" si="8"/>
        <v>12</v>
      </c>
      <c r="M74" s="14">
        <f t="shared" si="7"/>
        <v>0.17142857142857143</v>
      </c>
      <c r="N74" s="10">
        <f t="shared" ref="N74:N138" si="9">IFERROR((K74-G74)/G74,"n/a")</f>
        <v>0.38983050847457629</v>
      </c>
      <c r="O74" s="10">
        <f t="shared" ref="O74:O138" si="10">IFERROR((K74-B74)/B74,"n/a")</f>
        <v>0.28125</v>
      </c>
    </row>
    <row r="75" spans="1:16" x14ac:dyDescent="0.2">
      <c r="A75" s="38" t="s">
        <v>133</v>
      </c>
      <c r="B75" s="46">
        <v>52</v>
      </c>
      <c r="C75" s="46">
        <v>43</v>
      </c>
      <c r="D75" s="46">
        <v>60</v>
      </c>
      <c r="E75" s="46">
        <v>62</v>
      </c>
      <c r="F75" s="46">
        <v>73</v>
      </c>
      <c r="G75" s="46">
        <v>64</v>
      </c>
      <c r="H75" s="46">
        <v>67</v>
      </c>
      <c r="I75" s="46">
        <v>73</v>
      </c>
      <c r="J75" s="46">
        <v>56</v>
      </c>
      <c r="K75" s="46">
        <v>71</v>
      </c>
      <c r="L75" s="44">
        <f t="shared" si="8"/>
        <v>15</v>
      </c>
      <c r="M75" s="45">
        <f t="shared" si="7"/>
        <v>0.26785714285714285</v>
      </c>
      <c r="N75" s="43">
        <f t="shared" si="9"/>
        <v>0.109375</v>
      </c>
      <c r="O75" s="59">
        <f t="shared" si="10"/>
        <v>0.36538461538461536</v>
      </c>
      <c r="P75" s="72"/>
    </row>
    <row r="76" spans="1:16" x14ac:dyDescent="0.2">
      <c r="A76" s="22" t="s">
        <v>1</v>
      </c>
      <c r="B76" s="29">
        <v>19</v>
      </c>
      <c r="C76" s="29">
        <v>20</v>
      </c>
      <c r="D76" s="29">
        <v>25</v>
      </c>
      <c r="E76" s="29">
        <v>13</v>
      </c>
      <c r="F76" s="29">
        <v>20</v>
      </c>
      <c r="G76" s="29">
        <v>13</v>
      </c>
      <c r="H76" s="29">
        <v>11</v>
      </c>
      <c r="I76" s="29">
        <v>10</v>
      </c>
      <c r="J76" s="29">
        <v>9</v>
      </c>
      <c r="K76" s="29">
        <v>5</v>
      </c>
      <c r="L76" s="12">
        <f t="shared" si="8"/>
        <v>-4</v>
      </c>
      <c r="M76" s="14">
        <f t="shared" si="7"/>
        <v>-0.44444444444444442</v>
      </c>
      <c r="N76" s="10">
        <f t="shared" si="9"/>
        <v>-0.61538461538461542</v>
      </c>
      <c r="O76" s="10">
        <f t="shared" si="10"/>
        <v>-0.73684210526315785</v>
      </c>
    </row>
    <row r="77" spans="1:16" x14ac:dyDescent="0.2">
      <c r="A77" s="38" t="s">
        <v>203</v>
      </c>
      <c r="B77" s="46">
        <v>112</v>
      </c>
      <c r="C77" s="46">
        <v>100</v>
      </c>
      <c r="D77" s="46">
        <v>99</v>
      </c>
      <c r="E77" s="46">
        <v>94</v>
      </c>
      <c r="F77" s="46">
        <v>90</v>
      </c>
      <c r="G77" s="46">
        <v>78</v>
      </c>
      <c r="H77" s="46">
        <v>73</v>
      </c>
      <c r="I77" s="46">
        <v>76</v>
      </c>
      <c r="J77" s="46">
        <v>68</v>
      </c>
      <c r="K77" s="46">
        <v>55</v>
      </c>
      <c r="L77" s="44">
        <f t="shared" si="8"/>
        <v>-13</v>
      </c>
      <c r="M77" s="45">
        <f t="shared" si="7"/>
        <v>-0.19117647058823528</v>
      </c>
      <c r="N77" s="43">
        <f t="shared" si="9"/>
        <v>-0.29487179487179488</v>
      </c>
      <c r="O77" s="59">
        <f t="shared" si="10"/>
        <v>-0.5089285714285714</v>
      </c>
      <c r="P77" s="72"/>
    </row>
    <row r="78" spans="1:16" x14ac:dyDescent="0.2">
      <c r="A78" s="22" t="s">
        <v>178</v>
      </c>
      <c r="B78" s="29">
        <v>186</v>
      </c>
      <c r="C78" s="29">
        <v>174</v>
      </c>
      <c r="D78" s="29">
        <v>177</v>
      </c>
      <c r="E78" s="29">
        <v>174</v>
      </c>
      <c r="F78" s="29">
        <v>163</v>
      </c>
      <c r="G78" s="29">
        <v>160</v>
      </c>
      <c r="H78" s="29">
        <v>136</v>
      </c>
      <c r="I78" s="29">
        <v>160</v>
      </c>
      <c r="J78" s="29">
        <v>155</v>
      </c>
      <c r="K78" s="29">
        <v>133</v>
      </c>
      <c r="L78" s="12">
        <f t="shared" si="8"/>
        <v>-22</v>
      </c>
      <c r="M78" s="14">
        <f t="shared" si="7"/>
        <v>-0.14193548387096774</v>
      </c>
      <c r="N78" s="10">
        <f t="shared" si="9"/>
        <v>-0.16875000000000001</v>
      </c>
      <c r="O78" s="10">
        <f t="shared" si="10"/>
        <v>-0.28494623655913981</v>
      </c>
    </row>
    <row r="79" spans="1:16" x14ac:dyDescent="0.2">
      <c r="A79" s="38" t="s">
        <v>179</v>
      </c>
      <c r="B79" s="46">
        <v>32</v>
      </c>
      <c r="C79" s="46">
        <v>31</v>
      </c>
      <c r="D79" s="46">
        <v>30</v>
      </c>
      <c r="E79" s="46">
        <v>29</v>
      </c>
      <c r="F79" s="46">
        <v>21</v>
      </c>
      <c r="G79" s="46">
        <v>20</v>
      </c>
      <c r="H79" s="46">
        <v>21</v>
      </c>
      <c r="I79" s="46">
        <v>21</v>
      </c>
      <c r="J79" s="46">
        <v>30</v>
      </c>
      <c r="K79" s="46">
        <v>26</v>
      </c>
      <c r="L79" s="44">
        <f t="shared" si="8"/>
        <v>-4</v>
      </c>
      <c r="M79" s="45">
        <f t="shared" si="7"/>
        <v>-0.13333333333333333</v>
      </c>
      <c r="N79" s="43">
        <f t="shared" si="9"/>
        <v>0.3</v>
      </c>
      <c r="O79" s="59">
        <f t="shared" si="10"/>
        <v>-0.1875</v>
      </c>
      <c r="P79" s="72"/>
    </row>
    <row r="80" spans="1:16" x14ac:dyDescent="0.2">
      <c r="A80" s="22" t="s">
        <v>24</v>
      </c>
      <c r="B80" s="29">
        <v>143</v>
      </c>
      <c r="C80" s="29">
        <v>90</v>
      </c>
      <c r="D80" s="29">
        <v>74</v>
      </c>
      <c r="E80" s="29">
        <v>90</v>
      </c>
      <c r="F80" s="29">
        <v>83</v>
      </c>
      <c r="G80" s="29">
        <v>83</v>
      </c>
      <c r="H80" s="29">
        <v>81</v>
      </c>
      <c r="I80" s="29">
        <v>98</v>
      </c>
      <c r="J80" s="29">
        <v>105</v>
      </c>
      <c r="K80" s="29">
        <v>94</v>
      </c>
      <c r="L80" s="12">
        <f t="shared" si="8"/>
        <v>-11</v>
      </c>
      <c r="M80" s="14">
        <f t="shared" si="7"/>
        <v>-0.10476190476190476</v>
      </c>
      <c r="N80" s="10">
        <f t="shared" si="9"/>
        <v>0.13253012048192772</v>
      </c>
      <c r="O80" s="10">
        <f t="shared" si="10"/>
        <v>-0.34265734265734266</v>
      </c>
    </row>
    <row r="81" spans="1:16" x14ac:dyDescent="0.2">
      <c r="A81" s="38" t="s">
        <v>25</v>
      </c>
      <c r="B81" s="46">
        <v>121</v>
      </c>
      <c r="C81" s="46">
        <v>115</v>
      </c>
      <c r="D81" s="46">
        <v>120</v>
      </c>
      <c r="E81" s="46">
        <v>125</v>
      </c>
      <c r="F81" s="46">
        <v>123</v>
      </c>
      <c r="G81" s="46">
        <v>127</v>
      </c>
      <c r="H81" s="46">
        <v>126</v>
      </c>
      <c r="I81" s="46">
        <v>133</v>
      </c>
      <c r="J81" s="46">
        <v>149</v>
      </c>
      <c r="K81" s="46">
        <v>161</v>
      </c>
      <c r="L81" s="44">
        <f t="shared" si="8"/>
        <v>12</v>
      </c>
      <c r="M81" s="45">
        <f t="shared" si="7"/>
        <v>8.0536912751677847E-2</v>
      </c>
      <c r="N81" s="43">
        <f t="shared" si="9"/>
        <v>0.26771653543307089</v>
      </c>
      <c r="O81" s="59">
        <f t="shared" si="10"/>
        <v>0.33057851239669422</v>
      </c>
      <c r="P81" s="72"/>
    </row>
    <row r="82" spans="1:16" x14ac:dyDescent="0.2">
      <c r="A82" s="22" t="s">
        <v>204</v>
      </c>
      <c r="B82" s="29">
        <v>10</v>
      </c>
      <c r="C82" s="29">
        <v>13</v>
      </c>
      <c r="D82" s="29">
        <v>18</v>
      </c>
      <c r="E82" s="29">
        <v>16</v>
      </c>
      <c r="F82" s="29">
        <v>8</v>
      </c>
      <c r="G82" s="29">
        <v>8</v>
      </c>
      <c r="H82" s="29">
        <v>8</v>
      </c>
      <c r="I82" s="29">
        <v>9</v>
      </c>
      <c r="J82" s="29">
        <v>10</v>
      </c>
      <c r="K82" s="29">
        <v>18</v>
      </c>
      <c r="L82" s="12">
        <f t="shared" si="8"/>
        <v>8</v>
      </c>
      <c r="M82" s="14">
        <f t="shared" si="7"/>
        <v>0.8</v>
      </c>
      <c r="N82" s="10">
        <f t="shared" si="9"/>
        <v>1.25</v>
      </c>
      <c r="O82" s="10">
        <f t="shared" si="10"/>
        <v>0.8</v>
      </c>
    </row>
    <row r="83" spans="1:16" x14ac:dyDescent="0.2">
      <c r="A83" s="63" t="s">
        <v>148</v>
      </c>
      <c r="B83" s="79">
        <v>145</v>
      </c>
      <c r="C83" s="79">
        <v>145</v>
      </c>
      <c r="D83" s="79">
        <v>142</v>
      </c>
      <c r="E83" s="79">
        <v>142</v>
      </c>
      <c r="F83" s="79">
        <v>141</v>
      </c>
      <c r="G83" s="79">
        <v>147</v>
      </c>
      <c r="H83" s="79">
        <v>143</v>
      </c>
      <c r="I83" s="79">
        <v>139</v>
      </c>
      <c r="J83" s="79">
        <v>140</v>
      </c>
      <c r="K83" s="79">
        <v>141</v>
      </c>
      <c r="L83" s="57">
        <f t="shared" si="8"/>
        <v>1</v>
      </c>
      <c r="M83" s="58">
        <f t="shared" si="7"/>
        <v>7.1428571428571426E-3</v>
      </c>
      <c r="N83" s="59">
        <f t="shared" ref="N83:N84" si="11">IFERROR((K83-G83)/G83,"n/a")</f>
        <v>-4.0816326530612242E-2</v>
      </c>
      <c r="O83" s="59">
        <f t="shared" ref="O83:O84" si="12">IFERROR((K83-B83)/B83,"n/a")</f>
        <v>-2.7586206896551724E-2</v>
      </c>
      <c r="P83" s="74"/>
    </row>
    <row r="84" spans="1:16" x14ac:dyDescent="0.2">
      <c r="A84" s="22" t="s">
        <v>93</v>
      </c>
      <c r="B84" s="29">
        <v>17</v>
      </c>
      <c r="C84" s="29">
        <v>17</v>
      </c>
      <c r="D84" s="29">
        <v>9</v>
      </c>
      <c r="E84" s="29">
        <v>11</v>
      </c>
      <c r="F84" s="29">
        <v>9</v>
      </c>
      <c r="G84" s="29">
        <v>13</v>
      </c>
      <c r="H84" s="29">
        <v>9</v>
      </c>
      <c r="I84" s="29">
        <v>8</v>
      </c>
      <c r="J84" s="29">
        <v>8</v>
      </c>
      <c r="K84" s="29">
        <v>11</v>
      </c>
      <c r="L84" s="12">
        <f t="shared" si="8"/>
        <v>3</v>
      </c>
      <c r="M84" s="14">
        <f t="shared" si="7"/>
        <v>0.375</v>
      </c>
      <c r="N84" s="10">
        <f t="shared" si="11"/>
        <v>-0.15384615384615385</v>
      </c>
      <c r="O84" s="10">
        <f t="shared" si="12"/>
        <v>-0.35294117647058826</v>
      </c>
    </row>
    <row r="85" spans="1:16" x14ac:dyDescent="0.2">
      <c r="A85" s="6"/>
      <c r="B85" s="5"/>
      <c r="C85" s="5"/>
      <c r="D85" s="5"/>
      <c r="E85" s="5"/>
      <c r="F85" s="24"/>
      <c r="G85" s="24"/>
      <c r="H85" s="24"/>
      <c r="I85" s="24"/>
      <c r="J85" s="24"/>
      <c r="K85" s="24"/>
      <c r="L85" s="12"/>
      <c r="M85" s="14"/>
      <c r="N85" s="10"/>
      <c r="O85" s="10"/>
    </row>
    <row r="86" spans="1:16" x14ac:dyDescent="0.2">
      <c r="A86" s="4" t="s">
        <v>6</v>
      </c>
      <c r="B86" s="17">
        <v>109</v>
      </c>
      <c r="C86" s="17">
        <v>97</v>
      </c>
      <c r="D86" s="17">
        <v>99</v>
      </c>
      <c r="E86" s="17">
        <v>66</v>
      </c>
      <c r="F86" s="17">
        <v>73</v>
      </c>
      <c r="G86" s="17">
        <v>64</v>
      </c>
      <c r="H86" s="17">
        <v>102</v>
      </c>
      <c r="I86" s="17">
        <v>87</v>
      </c>
      <c r="J86" s="17">
        <v>102</v>
      </c>
      <c r="K86" s="17">
        <v>92</v>
      </c>
      <c r="L86" s="18">
        <f>K86-J86</f>
        <v>-10</v>
      </c>
      <c r="M86" s="19">
        <f t="shared" si="7"/>
        <v>-9.8039215686274508E-2</v>
      </c>
      <c r="N86" s="20">
        <f t="shared" si="9"/>
        <v>0.4375</v>
      </c>
      <c r="O86" s="20">
        <f t="shared" si="10"/>
        <v>-0.15596330275229359</v>
      </c>
    </row>
    <row r="87" spans="1:16" ht="12.6" customHeight="1" x14ac:dyDescent="0.2">
      <c r="A87" s="38" t="s">
        <v>26</v>
      </c>
      <c r="B87" s="46">
        <v>28</v>
      </c>
      <c r="C87" s="46">
        <v>27</v>
      </c>
      <c r="D87" s="46">
        <v>16</v>
      </c>
      <c r="E87" s="46">
        <v>27</v>
      </c>
      <c r="F87" s="46">
        <v>21</v>
      </c>
      <c r="G87" s="46">
        <v>14</v>
      </c>
      <c r="H87" s="46">
        <v>41</v>
      </c>
      <c r="I87" s="46">
        <v>31</v>
      </c>
      <c r="J87" s="46">
        <v>49</v>
      </c>
      <c r="K87" s="46">
        <v>45</v>
      </c>
      <c r="L87" s="44">
        <f t="shared" si="8"/>
        <v>-4</v>
      </c>
      <c r="M87" s="45">
        <f t="shared" si="7"/>
        <v>-8.1632653061224483E-2</v>
      </c>
      <c r="N87" s="59">
        <f t="shared" si="9"/>
        <v>2.2142857142857144</v>
      </c>
      <c r="O87" s="59">
        <f t="shared" si="10"/>
        <v>0.6071428571428571</v>
      </c>
      <c r="P87" s="72"/>
    </row>
    <row r="88" spans="1:16" x14ac:dyDescent="0.2">
      <c r="A88" s="22" t="s">
        <v>58</v>
      </c>
      <c r="B88" s="29">
        <v>10</v>
      </c>
      <c r="C88" s="29">
        <v>16</v>
      </c>
      <c r="D88" s="29">
        <v>5</v>
      </c>
      <c r="E88" s="29">
        <v>9</v>
      </c>
      <c r="F88" s="29">
        <v>10</v>
      </c>
      <c r="G88" s="29">
        <v>5</v>
      </c>
      <c r="H88" s="29">
        <v>16</v>
      </c>
      <c r="I88" s="29">
        <v>13</v>
      </c>
      <c r="J88" s="29">
        <v>11</v>
      </c>
      <c r="K88" s="29">
        <v>8</v>
      </c>
      <c r="L88" s="12">
        <f t="shared" si="8"/>
        <v>-3</v>
      </c>
      <c r="M88" s="14">
        <f t="shared" si="7"/>
        <v>-0.27272727272727271</v>
      </c>
      <c r="N88" s="10">
        <f t="shared" si="9"/>
        <v>0.6</v>
      </c>
      <c r="O88" s="10">
        <f t="shared" si="10"/>
        <v>-0.2</v>
      </c>
    </row>
    <row r="89" spans="1:16" x14ac:dyDescent="0.2">
      <c r="A89" s="38" t="s">
        <v>127</v>
      </c>
      <c r="B89" s="46">
        <v>0</v>
      </c>
      <c r="C89" s="46">
        <v>0</v>
      </c>
      <c r="D89" s="46">
        <v>0</v>
      </c>
      <c r="E89" s="46">
        <v>0</v>
      </c>
      <c r="F89" s="46">
        <v>0</v>
      </c>
      <c r="G89" s="46">
        <v>1</v>
      </c>
      <c r="H89" s="46">
        <v>3</v>
      </c>
      <c r="I89" s="46">
        <v>5</v>
      </c>
      <c r="J89" s="46">
        <v>4</v>
      </c>
      <c r="K89" s="46">
        <v>2</v>
      </c>
      <c r="L89" s="44">
        <f t="shared" si="8"/>
        <v>-2</v>
      </c>
      <c r="M89" s="45">
        <f t="shared" si="7"/>
        <v>-0.5</v>
      </c>
      <c r="N89" s="43">
        <f t="shared" si="9"/>
        <v>1</v>
      </c>
      <c r="O89" s="59" t="str">
        <f t="shared" si="10"/>
        <v>n/a</v>
      </c>
      <c r="P89" s="72"/>
    </row>
    <row r="90" spans="1:16" x14ac:dyDescent="0.2">
      <c r="A90" s="22" t="s">
        <v>194</v>
      </c>
      <c r="B90" s="29">
        <v>12</v>
      </c>
      <c r="C90" s="29">
        <v>7</v>
      </c>
      <c r="D90" s="29">
        <v>5</v>
      </c>
      <c r="E90" s="29">
        <v>4</v>
      </c>
      <c r="F90" s="29">
        <v>4</v>
      </c>
      <c r="G90" s="29">
        <v>3</v>
      </c>
      <c r="H90" s="29">
        <v>2</v>
      </c>
      <c r="I90" s="29">
        <v>1</v>
      </c>
      <c r="J90" s="29">
        <v>4</v>
      </c>
      <c r="K90" s="29">
        <v>2</v>
      </c>
      <c r="L90" s="12">
        <f t="shared" si="8"/>
        <v>-2</v>
      </c>
      <c r="M90" s="14">
        <f t="shared" si="7"/>
        <v>-0.5</v>
      </c>
      <c r="N90" s="10">
        <f t="shared" si="9"/>
        <v>-0.33333333333333331</v>
      </c>
      <c r="O90" s="10">
        <f t="shared" si="10"/>
        <v>-0.83333333333333337</v>
      </c>
    </row>
    <row r="91" spans="1:16" x14ac:dyDescent="0.2">
      <c r="A91" s="38" t="s">
        <v>27</v>
      </c>
      <c r="B91" s="46">
        <v>18</v>
      </c>
      <c r="C91" s="46">
        <v>22</v>
      </c>
      <c r="D91" s="46">
        <v>11</v>
      </c>
      <c r="E91" s="46">
        <v>16</v>
      </c>
      <c r="F91" s="46">
        <v>18</v>
      </c>
      <c r="G91" s="46">
        <v>15</v>
      </c>
      <c r="H91" s="46">
        <v>18</v>
      </c>
      <c r="I91" s="46">
        <v>16</v>
      </c>
      <c r="J91" s="46">
        <v>15</v>
      </c>
      <c r="K91" s="46">
        <v>14</v>
      </c>
      <c r="L91" s="44">
        <f t="shared" si="8"/>
        <v>-1</v>
      </c>
      <c r="M91" s="45">
        <f t="shared" si="7"/>
        <v>-6.6666666666666666E-2</v>
      </c>
      <c r="N91" s="43">
        <f t="shared" si="9"/>
        <v>-6.6666666666666666E-2</v>
      </c>
      <c r="O91" s="59">
        <f t="shared" si="10"/>
        <v>-0.22222222222222221</v>
      </c>
      <c r="P91" s="72"/>
    </row>
    <row r="92" spans="1:16" x14ac:dyDescent="0.2">
      <c r="A92" s="22" t="s">
        <v>59</v>
      </c>
      <c r="B92" s="29">
        <v>11</v>
      </c>
      <c r="C92" s="29">
        <v>5</v>
      </c>
      <c r="D92" s="29">
        <v>5</v>
      </c>
      <c r="E92" s="29">
        <v>1</v>
      </c>
      <c r="F92" s="29">
        <v>5</v>
      </c>
      <c r="G92" s="29">
        <v>9</v>
      </c>
      <c r="H92" s="29">
        <v>5</v>
      </c>
      <c r="I92" s="29">
        <v>5</v>
      </c>
      <c r="J92" s="29">
        <v>5</v>
      </c>
      <c r="K92" s="29">
        <v>4</v>
      </c>
      <c r="L92" s="12">
        <f t="shared" si="8"/>
        <v>-1</v>
      </c>
      <c r="M92" s="14">
        <f t="shared" si="7"/>
        <v>-0.2</v>
      </c>
      <c r="N92" s="10">
        <f t="shared" si="9"/>
        <v>-0.55555555555555558</v>
      </c>
      <c r="O92" s="10">
        <f t="shared" si="10"/>
        <v>-0.63636363636363635</v>
      </c>
    </row>
    <row r="93" spans="1:16" x14ac:dyDescent="0.2">
      <c r="A93" s="38" t="s">
        <v>60</v>
      </c>
      <c r="B93" s="46">
        <v>0</v>
      </c>
      <c r="C93" s="46">
        <v>0</v>
      </c>
      <c r="D93" s="46">
        <v>0</v>
      </c>
      <c r="E93" s="46">
        <v>0</v>
      </c>
      <c r="F93" s="46">
        <v>1</v>
      </c>
      <c r="G93" s="46">
        <v>0</v>
      </c>
      <c r="H93" s="46">
        <v>0</v>
      </c>
      <c r="I93" s="46">
        <v>0</v>
      </c>
      <c r="J93" s="46">
        <v>0</v>
      </c>
      <c r="K93" s="46">
        <v>1</v>
      </c>
      <c r="L93" s="44">
        <f t="shared" si="8"/>
        <v>1</v>
      </c>
      <c r="M93" s="45" t="str">
        <f t="shared" si="7"/>
        <v>n/a</v>
      </c>
      <c r="N93" s="43" t="str">
        <f t="shared" si="9"/>
        <v>n/a</v>
      </c>
      <c r="O93" s="59" t="str">
        <f t="shared" si="10"/>
        <v>n/a</v>
      </c>
      <c r="P93" s="72"/>
    </row>
    <row r="94" spans="1:16" x14ac:dyDescent="0.2">
      <c r="A94" s="22" t="s">
        <v>121</v>
      </c>
      <c r="B94" s="29">
        <v>2</v>
      </c>
      <c r="C94" s="29">
        <v>1</v>
      </c>
      <c r="D94" s="29">
        <v>2</v>
      </c>
      <c r="E94" s="29">
        <v>1</v>
      </c>
      <c r="F94" s="29">
        <v>0</v>
      </c>
      <c r="G94" s="29">
        <v>0</v>
      </c>
      <c r="H94" s="29">
        <v>2</v>
      </c>
      <c r="I94" s="29">
        <v>0</v>
      </c>
      <c r="J94" s="29">
        <v>1</v>
      </c>
      <c r="K94" s="29">
        <v>1</v>
      </c>
      <c r="L94" s="12">
        <f t="shared" si="8"/>
        <v>0</v>
      </c>
      <c r="M94" s="14">
        <f t="shared" si="7"/>
        <v>0</v>
      </c>
      <c r="N94" s="10" t="str">
        <f t="shared" si="9"/>
        <v>n/a</v>
      </c>
      <c r="O94" s="10">
        <f t="shared" si="10"/>
        <v>-0.5</v>
      </c>
    </row>
    <row r="95" spans="1:16" ht="12.6" customHeight="1" x14ac:dyDescent="0.2">
      <c r="A95" s="38" t="s">
        <v>154</v>
      </c>
      <c r="B95" s="46">
        <v>11</v>
      </c>
      <c r="C95" s="46">
        <v>11</v>
      </c>
      <c r="D95" s="46">
        <v>52</v>
      </c>
      <c r="E95" s="46">
        <v>3</v>
      </c>
      <c r="F95" s="46">
        <v>12</v>
      </c>
      <c r="G95" s="46">
        <v>13</v>
      </c>
      <c r="H95" s="46">
        <v>12</v>
      </c>
      <c r="I95" s="46">
        <v>8</v>
      </c>
      <c r="J95" s="46">
        <v>6</v>
      </c>
      <c r="K95" s="46">
        <v>6</v>
      </c>
      <c r="L95" s="44">
        <f t="shared" si="8"/>
        <v>0</v>
      </c>
      <c r="M95" s="45">
        <f t="shared" si="7"/>
        <v>0</v>
      </c>
      <c r="N95" s="59">
        <f t="shared" si="9"/>
        <v>-0.53846153846153844</v>
      </c>
      <c r="O95" s="59">
        <f t="shared" si="10"/>
        <v>-0.45454545454545453</v>
      </c>
      <c r="P95" s="72"/>
    </row>
    <row r="96" spans="1:16" ht="12.6" customHeight="1" x14ac:dyDescent="0.2">
      <c r="A96" s="22" t="s">
        <v>149</v>
      </c>
      <c r="B96" s="29">
        <v>0</v>
      </c>
      <c r="C96" s="29">
        <v>0</v>
      </c>
      <c r="D96" s="29">
        <v>0</v>
      </c>
      <c r="E96" s="29">
        <v>0</v>
      </c>
      <c r="F96" s="29">
        <v>0</v>
      </c>
      <c r="G96" s="29">
        <v>0</v>
      </c>
      <c r="H96" s="29">
        <v>1</v>
      </c>
      <c r="I96" s="29">
        <v>5</v>
      </c>
      <c r="J96" s="29">
        <v>5</v>
      </c>
      <c r="K96" s="29">
        <v>3</v>
      </c>
      <c r="L96" s="12">
        <f t="shared" si="8"/>
        <v>-2</v>
      </c>
      <c r="M96" s="14">
        <f t="shared" si="7"/>
        <v>-0.4</v>
      </c>
      <c r="N96" s="10" t="str">
        <f t="shared" si="9"/>
        <v>n/a</v>
      </c>
      <c r="O96" s="10" t="str">
        <f t="shared" si="10"/>
        <v>n/a</v>
      </c>
    </row>
    <row r="97" spans="1:16" x14ac:dyDescent="0.2">
      <c r="A97" s="38" t="s">
        <v>28</v>
      </c>
      <c r="B97" s="46">
        <v>11</v>
      </c>
      <c r="C97" s="46">
        <v>5</v>
      </c>
      <c r="D97" s="46">
        <v>2</v>
      </c>
      <c r="E97" s="46">
        <v>4</v>
      </c>
      <c r="F97" s="46">
        <v>2</v>
      </c>
      <c r="G97" s="46">
        <v>3</v>
      </c>
      <c r="H97" s="46">
        <v>2</v>
      </c>
      <c r="I97" s="46">
        <v>3</v>
      </c>
      <c r="J97" s="46">
        <v>2</v>
      </c>
      <c r="K97" s="46">
        <v>6</v>
      </c>
      <c r="L97" s="44">
        <f t="shared" si="8"/>
        <v>4</v>
      </c>
      <c r="M97" s="45">
        <f t="shared" si="7"/>
        <v>2</v>
      </c>
      <c r="N97" s="43">
        <f t="shared" si="9"/>
        <v>1</v>
      </c>
      <c r="O97" s="59">
        <f t="shared" si="10"/>
        <v>-0.45454545454545453</v>
      </c>
      <c r="P97" s="72"/>
    </row>
    <row r="98" spans="1:16" x14ac:dyDescent="0.2">
      <c r="A98" s="6" t="s">
        <v>98</v>
      </c>
      <c r="B98" s="5">
        <v>6</v>
      </c>
      <c r="C98" s="5">
        <v>3</v>
      </c>
      <c r="D98" s="5">
        <v>1</v>
      </c>
      <c r="E98" s="5">
        <v>1</v>
      </c>
      <c r="F98" s="5">
        <v>0</v>
      </c>
      <c r="G98" s="5">
        <v>1</v>
      </c>
      <c r="H98" s="5">
        <v>0</v>
      </c>
      <c r="I98" s="5">
        <v>0</v>
      </c>
      <c r="J98" s="5">
        <v>0</v>
      </c>
      <c r="K98" s="5">
        <v>0</v>
      </c>
      <c r="L98" s="12">
        <f t="shared" si="8"/>
        <v>0</v>
      </c>
      <c r="M98" s="14" t="str">
        <f t="shared" si="7"/>
        <v>n/a</v>
      </c>
      <c r="N98" s="10">
        <f t="shared" si="9"/>
        <v>-1</v>
      </c>
      <c r="O98" s="10">
        <f t="shared" si="10"/>
        <v>-1</v>
      </c>
    </row>
    <row r="99" spans="1:16" x14ac:dyDescent="0.2">
      <c r="A99" s="6"/>
      <c r="B99" s="5"/>
      <c r="C99" s="5"/>
      <c r="D99" s="5"/>
      <c r="E99" s="5"/>
      <c r="F99" s="5"/>
      <c r="G99" s="5"/>
      <c r="H99" s="5"/>
      <c r="I99" s="5"/>
      <c r="J99" s="5"/>
      <c r="K99" s="5"/>
      <c r="L99" s="12"/>
      <c r="M99" s="14"/>
      <c r="N99" s="10"/>
      <c r="O99" s="10"/>
    </row>
    <row r="100" spans="1:16" x14ac:dyDescent="0.2">
      <c r="A100" s="4" t="s">
        <v>7</v>
      </c>
      <c r="B100" s="17">
        <v>262</v>
      </c>
      <c r="C100" s="17">
        <v>230</v>
      </c>
      <c r="D100" s="17">
        <v>183</v>
      </c>
      <c r="E100" s="17">
        <v>192</v>
      </c>
      <c r="F100" s="17">
        <v>214</v>
      </c>
      <c r="G100" s="17">
        <v>210</v>
      </c>
      <c r="H100" s="17">
        <v>203</v>
      </c>
      <c r="I100" s="17">
        <v>212</v>
      </c>
      <c r="J100" s="17">
        <v>187</v>
      </c>
      <c r="K100" s="17">
        <v>182</v>
      </c>
      <c r="L100" s="18">
        <f>K100-J100</f>
        <v>-5</v>
      </c>
      <c r="M100" s="19">
        <f t="shared" si="7"/>
        <v>-2.6737967914438502E-2</v>
      </c>
      <c r="N100" s="20">
        <f t="shared" si="9"/>
        <v>-0.13333333333333333</v>
      </c>
      <c r="O100" s="20">
        <f t="shared" si="10"/>
        <v>-0.30534351145038169</v>
      </c>
    </row>
    <row r="101" spans="1:16" x14ac:dyDescent="0.2">
      <c r="A101" s="38" t="s">
        <v>136</v>
      </c>
      <c r="B101" s="46">
        <v>124</v>
      </c>
      <c r="C101" s="46">
        <v>117</v>
      </c>
      <c r="D101" s="46">
        <v>96</v>
      </c>
      <c r="E101" s="46">
        <v>112</v>
      </c>
      <c r="F101" s="46">
        <v>111</v>
      </c>
      <c r="G101" s="46">
        <v>117</v>
      </c>
      <c r="H101" s="46">
        <v>119</v>
      </c>
      <c r="I101" s="46">
        <v>115</v>
      </c>
      <c r="J101" s="46">
        <v>105</v>
      </c>
      <c r="K101" s="46">
        <v>99</v>
      </c>
      <c r="L101" s="44">
        <f t="shared" si="8"/>
        <v>-6</v>
      </c>
      <c r="M101" s="45">
        <f t="shared" si="7"/>
        <v>-5.7142857142857141E-2</v>
      </c>
      <c r="N101" s="43">
        <f t="shared" si="9"/>
        <v>-0.15384615384615385</v>
      </c>
      <c r="O101" s="59">
        <f t="shared" si="10"/>
        <v>-0.20161290322580644</v>
      </c>
      <c r="P101" s="72"/>
    </row>
    <row r="102" spans="1:16" x14ac:dyDescent="0.2">
      <c r="A102" s="22" t="s">
        <v>62</v>
      </c>
      <c r="B102" s="29">
        <v>6</v>
      </c>
      <c r="C102" s="29">
        <v>8</v>
      </c>
      <c r="D102" s="29">
        <v>5</v>
      </c>
      <c r="E102" s="29">
        <v>6</v>
      </c>
      <c r="F102" s="29">
        <v>4</v>
      </c>
      <c r="G102" s="29">
        <v>1</v>
      </c>
      <c r="H102" s="29">
        <v>4</v>
      </c>
      <c r="I102" s="29">
        <v>12</v>
      </c>
      <c r="J102" s="29">
        <v>7</v>
      </c>
      <c r="K102" s="29">
        <v>11</v>
      </c>
      <c r="L102" s="12">
        <f t="shared" si="8"/>
        <v>4</v>
      </c>
      <c r="M102" s="14">
        <f t="shared" si="7"/>
        <v>0.5714285714285714</v>
      </c>
      <c r="N102" s="10">
        <f t="shared" si="9"/>
        <v>10</v>
      </c>
      <c r="O102" s="10">
        <f t="shared" si="10"/>
        <v>0.83333333333333337</v>
      </c>
    </row>
    <row r="103" spans="1:16" x14ac:dyDescent="0.2">
      <c r="A103" s="38" t="s">
        <v>30</v>
      </c>
      <c r="B103" s="46">
        <v>30</v>
      </c>
      <c r="C103" s="46">
        <v>28</v>
      </c>
      <c r="D103" s="46">
        <v>22</v>
      </c>
      <c r="E103" s="46">
        <v>19</v>
      </c>
      <c r="F103" s="46">
        <v>26</v>
      </c>
      <c r="G103" s="46">
        <v>20</v>
      </c>
      <c r="H103" s="46">
        <v>16</v>
      </c>
      <c r="I103" s="46">
        <v>26</v>
      </c>
      <c r="J103" s="46">
        <v>18</v>
      </c>
      <c r="K103" s="46">
        <v>18</v>
      </c>
      <c r="L103" s="44">
        <f t="shared" si="8"/>
        <v>0</v>
      </c>
      <c r="M103" s="45">
        <f t="shared" si="7"/>
        <v>0</v>
      </c>
      <c r="N103" s="43">
        <f t="shared" si="9"/>
        <v>-0.1</v>
      </c>
      <c r="O103" s="59">
        <f t="shared" si="10"/>
        <v>-0.4</v>
      </c>
      <c r="P103" s="72"/>
    </row>
    <row r="104" spans="1:16" x14ac:dyDescent="0.2">
      <c r="A104" s="22" t="s">
        <v>63</v>
      </c>
      <c r="B104" s="29">
        <v>21</v>
      </c>
      <c r="C104" s="29">
        <v>19</v>
      </c>
      <c r="D104" s="29">
        <v>10</v>
      </c>
      <c r="E104" s="29">
        <v>18</v>
      </c>
      <c r="F104" s="29">
        <v>15</v>
      </c>
      <c r="G104" s="29">
        <v>21</v>
      </c>
      <c r="H104" s="29">
        <v>12</v>
      </c>
      <c r="I104" s="29">
        <v>11</v>
      </c>
      <c r="J104" s="29">
        <v>12</v>
      </c>
      <c r="K104" s="29">
        <v>8</v>
      </c>
      <c r="L104" s="12">
        <f t="shared" si="8"/>
        <v>-4</v>
      </c>
      <c r="M104" s="14">
        <f t="shared" si="7"/>
        <v>-0.33333333333333331</v>
      </c>
      <c r="N104" s="10">
        <f t="shared" si="9"/>
        <v>-0.61904761904761907</v>
      </c>
      <c r="O104" s="10">
        <f t="shared" si="10"/>
        <v>-0.61904761904761907</v>
      </c>
    </row>
    <row r="105" spans="1:16" x14ac:dyDescent="0.2">
      <c r="A105" s="38" t="s">
        <v>64</v>
      </c>
      <c r="B105" s="46">
        <v>3</v>
      </c>
      <c r="C105" s="46">
        <v>0</v>
      </c>
      <c r="D105" s="46">
        <v>2</v>
      </c>
      <c r="E105" s="46">
        <v>2</v>
      </c>
      <c r="F105" s="46">
        <v>1</v>
      </c>
      <c r="G105" s="46">
        <v>2</v>
      </c>
      <c r="H105" s="46">
        <v>4</v>
      </c>
      <c r="I105" s="46">
        <v>2</v>
      </c>
      <c r="J105" s="46">
        <v>3</v>
      </c>
      <c r="K105" s="46">
        <v>1</v>
      </c>
      <c r="L105" s="44">
        <f t="shared" si="8"/>
        <v>-2</v>
      </c>
      <c r="M105" s="45">
        <f t="shared" si="7"/>
        <v>-0.66666666666666663</v>
      </c>
      <c r="N105" s="43">
        <f t="shared" si="9"/>
        <v>-0.5</v>
      </c>
      <c r="O105" s="59">
        <f t="shared" si="10"/>
        <v>-0.66666666666666663</v>
      </c>
      <c r="P105" s="72"/>
    </row>
    <row r="106" spans="1:16" x14ac:dyDescent="0.2">
      <c r="A106" s="22" t="s">
        <v>65</v>
      </c>
      <c r="B106" s="29">
        <v>8</v>
      </c>
      <c r="C106" s="29">
        <v>3</v>
      </c>
      <c r="D106" s="29">
        <v>5</v>
      </c>
      <c r="E106" s="29">
        <v>2</v>
      </c>
      <c r="F106" s="29">
        <v>6</v>
      </c>
      <c r="G106" s="29">
        <v>3</v>
      </c>
      <c r="H106" s="29">
        <v>7</v>
      </c>
      <c r="I106" s="29">
        <v>4</v>
      </c>
      <c r="J106" s="29">
        <v>7</v>
      </c>
      <c r="K106" s="29">
        <v>0</v>
      </c>
      <c r="L106" s="12">
        <f t="shared" si="8"/>
        <v>-7</v>
      </c>
      <c r="M106" s="14">
        <f t="shared" si="7"/>
        <v>-1</v>
      </c>
      <c r="N106" s="10">
        <f t="shared" si="9"/>
        <v>-1</v>
      </c>
      <c r="O106" s="10">
        <f t="shared" si="10"/>
        <v>-1</v>
      </c>
    </row>
    <row r="107" spans="1:16" ht="12.6" customHeight="1" x14ac:dyDescent="0.2">
      <c r="A107" s="38" t="s">
        <v>31</v>
      </c>
      <c r="B107" s="46">
        <v>16</v>
      </c>
      <c r="C107" s="46">
        <v>14</v>
      </c>
      <c r="D107" s="46">
        <v>8</v>
      </c>
      <c r="E107" s="46">
        <v>6</v>
      </c>
      <c r="F107" s="46">
        <v>15</v>
      </c>
      <c r="G107" s="46">
        <v>14</v>
      </c>
      <c r="H107" s="46">
        <v>9</v>
      </c>
      <c r="I107" s="46">
        <v>5</v>
      </c>
      <c r="J107" s="46">
        <v>5</v>
      </c>
      <c r="K107" s="46">
        <v>6</v>
      </c>
      <c r="L107" s="44">
        <f t="shared" si="8"/>
        <v>1</v>
      </c>
      <c r="M107" s="45">
        <f t="shared" si="7"/>
        <v>0.2</v>
      </c>
      <c r="N107" s="43">
        <f t="shared" si="9"/>
        <v>-0.5714285714285714</v>
      </c>
      <c r="O107" s="59">
        <f t="shared" si="10"/>
        <v>-0.625</v>
      </c>
      <c r="P107" s="72"/>
    </row>
    <row r="108" spans="1:16" x14ac:dyDescent="0.2">
      <c r="A108" s="22" t="s">
        <v>146</v>
      </c>
      <c r="B108" s="29">
        <v>1</v>
      </c>
      <c r="C108" s="29">
        <v>0</v>
      </c>
      <c r="D108" s="29">
        <v>2</v>
      </c>
      <c r="E108" s="29">
        <v>0</v>
      </c>
      <c r="F108" s="29">
        <v>2</v>
      </c>
      <c r="G108" s="29">
        <v>0</v>
      </c>
      <c r="H108" s="29">
        <v>1</v>
      </c>
      <c r="I108" s="29">
        <v>1</v>
      </c>
      <c r="J108" s="29">
        <v>0</v>
      </c>
      <c r="K108" s="29">
        <v>1</v>
      </c>
      <c r="L108" s="12">
        <f t="shared" si="8"/>
        <v>1</v>
      </c>
      <c r="M108" s="14" t="str">
        <f t="shared" si="7"/>
        <v>n/a</v>
      </c>
      <c r="N108" s="10" t="str">
        <f t="shared" si="9"/>
        <v>n/a</v>
      </c>
      <c r="O108" s="10">
        <f t="shared" si="10"/>
        <v>0</v>
      </c>
    </row>
    <row r="109" spans="1:16" x14ac:dyDescent="0.2">
      <c r="A109" s="38" t="s">
        <v>32</v>
      </c>
      <c r="B109" s="46">
        <v>33</v>
      </c>
      <c r="C109" s="46">
        <v>26</v>
      </c>
      <c r="D109" s="46">
        <v>13</v>
      </c>
      <c r="E109" s="46">
        <v>12</v>
      </c>
      <c r="F109" s="46">
        <v>20</v>
      </c>
      <c r="G109" s="46">
        <v>19</v>
      </c>
      <c r="H109" s="46">
        <v>18</v>
      </c>
      <c r="I109" s="46">
        <v>19</v>
      </c>
      <c r="J109" s="46">
        <v>18</v>
      </c>
      <c r="K109" s="46">
        <v>20</v>
      </c>
      <c r="L109" s="44">
        <f t="shared" si="8"/>
        <v>2</v>
      </c>
      <c r="M109" s="45">
        <f t="shared" si="7"/>
        <v>0.1111111111111111</v>
      </c>
      <c r="N109" s="43">
        <f t="shared" si="9"/>
        <v>5.2631578947368418E-2</v>
      </c>
      <c r="O109" s="59">
        <f t="shared" si="10"/>
        <v>-0.39393939393939392</v>
      </c>
      <c r="P109" s="72"/>
    </row>
    <row r="110" spans="1:16" x14ac:dyDescent="0.2">
      <c r="A110" s="22" t="s">
        <v>33</v>
      </c>
      <c r="B110" s="29">
        <v>8</v>
      </c>
      <c r="C110" s="29">
        <v>4</v>
      </c>
      <c r="D110" s="29">
        <v>6</v>
      </c>
      <c r="E110" s="29">
        <v>4</v>
      </c>
      <c r="F110" s="29">
        <v>4</v>
      </c>
      <c r="G110" s="29">
        <v>3</v>
      </c>
      <c r="H110" s="29">
        <v>1</v>
      </c>
      <c r="I110" s="29">
        <v>2</v>
      </c>
      <c r="J110" s="29">
        <v>1</v>
      </c>
      <c r="K110" s="29">
        <v>2</v>
      </c>
      <c r="L110" s="12">
        <f t="shared" si="8"/>
        <v>1</v>
      </c>
      <c r="M110" s="14">
        <f t="shared" si="7"/>
        <v>1</v>
      </c>
      <c r="N110" s="10">
        <f t="shared" si="9"/>
        <v>-0.33333333333333331</v>
      </c>
      <c r="O110" s="10">
        <f t="shared" si="10"/>
        <v>-0.75</v>
      </c>
    </row>
    <row r="111" spans="1:16" x14ac:dyDescent="0.2">
      <c r="A111" s="38" t="s">
        <v>137</v>
      </c>
      <c r="B111" s="46">
        <v>0</v>
      </c>
      <c r="C111" s="46">
        <v>0</v>
      </c>
      <c r="D111" s="46">
        <v>0</v>
      </c>
      <c r="E111" s="46">
        <v>0</v>
      </c>
      <c r="F111" s="46">
        <v>0</v>
      </c>
      <c r="G111" s="46">
        <v>0</v>
      </c>
      <c r="H111" s="46">
        <v>3</v>
      </c>
      <c r="I111" s="46">
        <v>5</v>
      </c>
      <c r="J111" s="46">
        <v>1</v>
      </c>
      <c r="K111" s="46">
        <v>3</v>
      </c>
      <c r="L111" s="44">
        <f t="shared" si="8"/>
        <v>2</v>
      </c>
      <c r="M111" s="45">
        <f t="shared" si="7"/>
        <v>2</v>
      </c>
      <c r="N111" s="43" t="str">
        <f t="shared" si="9"/>
        <v>n/a</v>
      </c>
      <c r="O111" s="59" t="str">
        <f t="shared" si="10"/>
        <v>n/a</v>
      </c>
      <c r="P111" s="72"/>
    </row>
    <row r="112" spans="1:16" x14ac:dyDescent="0.2">
      <c r="A112" s="22" t="s">
        <v>138</v>
      </c>
      <c r="B112" s="29">
        <v>3</v>
      </c>
      <c r="C112" s="29">
        <v>2</v>
      </c>
      <c r="D112" s="29">
        <v>5</v>
      </c>
      <c r="E112" s="29">
        <v>2</v>
      </c>
      <c r="F112" s="29">
        <v>3</v>
      </c>
      <c r="G112" s="29">
        <v>1</v>
      </c>
      <c r="H112" s="29">
        <v>2</v>
      </c>
      <c r="I112" s="29">
        <v>0</v>
      </c>
      <c r="J112" s="29">
        <v>1</v>
      </c>
      <c r="K112" s="29">
        <v>1</v>
      </c>
      <c r="L112" s="12">
        <f t="shared" si="8"/>
        <v>0</v>
      </c>
      <c r="M112" s="14">
        <f t="shared" si="7"/>
        <v>0</v>
      </c>
      <c r="N112" s="10">
        <f t="shared" si="9"/>
        <v>0</v>
      </c>
      <c r="O112" s="10">
        <f t="shared" si="10"/>
        <v>-0.66666666666666663</v>
      </c>
    </row>
    <row r="113" spans="1:16" x14ac:dyDescent="0.2">
      <c r="A113" s="47" t="s">
        <v>139</v>
      </c>
      <c r="B113" s="48">
        <v>9</v>
      </c>
      <c r="C113" s="48">
        <v>9</v>
      </c>
      <c r="D113" s="48">
        <v>9</v>
      </c>
      <c r="E113" s="48">
        <v>9</v>
      </c>
      <c r="F113" s="49">
        <v>7</v>
      </c>
      <c r="G113" s="49">
        <v>9</v>
      </c>
      <c r="H113" s="49">
        <v>7</v>
      </c>
      <c r="I113" s="49">
        <v>10</v>
      </c>
      <c r="J113" s="49">
        <v>9</v>
      </c>
      <c r="K113" s="49">
        <v>12</v>
      </c>
      <c r="L113" s="44">
        <f t="shared" si="8"/>
        <v>3</v>
      </c>
      <c r="M113" s="45">
        <f t="shared" si="7"/>
        <v>0.33333333333333331</v>
      </c>
      <c r="N113" s="43">
        <f t="shared" si="9"/>
        <v>0.33333333333333331</v>
      </c>
      <c r="O113" s="59">
        <f t="shared" si="10"/>
        <v>0.33333333333333331</v>
      </c>
      <c r="P113" s="72"/>
    </row>
    <row r="114" spans="1:16" x14ac:dyDescent="0.2">
      <c r="A114" s="6"/>
      <c r="B114" s="5"/>
      <c r="C114" s="5"/>
      <c r="D114" s="5"/>
      <c r="E114" s="5"/>
      <c r="F114" s="24"/>
      <c r="G114" s="24"/>
      <c r="H114" s="24"/>
      <c r="I114" s="24"/>
      <c r="J114" s="24"/>
      <c r="K114" s="24"/>
      <c r="L114" s="12"/>
      <c r="M114" s="14"/>
      <c r="N114" s="10"/>
      <c r="O114" s="10"/>
    </row>
    <row r="115" spans="1:16" x14ac:dyDescent="0.2">
      <c r="A115" s="4" t="s">
        <v>8</v>
      </c>
      <c r="B115" s="17">
        <v>677</v>
      </c>
      <c r="C115" s="17">
        <v>658</v>
      </c>
      <c r="D115" s="17">
        <v>690</v>
      </c>
      <c r="E115" s="17">
        <v>772</v>
      </c>
      <c r="F115" s="17">
        <v>665</v>
      </c>
      <c r="G115" s="17">
        <v>676</v>
      </c>
      <c r="H115" s="17">
        <v>650</v>
      </c>
      <c r="I115" s="17">
        <v>647</v>
      </c>
      <c r="J115" s="17">
        <v>637</v>
      </c>
      <c r="K115" s="17">
        <v>585</v>
      </c>
      <c r="L115" s="18">
        <f t="shared" ref="L115" si="13">K115-J115</f>
        <v>-52</v>
      </c>
      <c r="M115" s="19">
        <f t="shared" ref="M115" si="14">IFERROR((K115-J115)/J115,"n/a")</f>
        <v>-8.1632653061224483E-2</v>
      </c>
      <c r="N115" s="20">
        <f t="shared" si="9"/>
        <v>-0.13461538461538461</v>
      </c>
      <c r="O115" s="20">
        <f t="shared" si="10"/>
        <v>-0.13589364844903989</v>
      </c>
    </row>
    <row r="116" spans="1:16" x14ac:dyDescent="0.2">
      <c r="A116" s="38" t="s">
        <v>34</v>
      </c>
      <c r="B116" s="46">
        <v>22</v>
      </c>
      <c r="C116" s="46">
        <v>33</v>
      </c>
      <c r="D116" s="46">
        <v>28</v>
      </c>
      <c r="E116" s="46">
        <v>15</v>
      </c>
      <c r="F116" s="46">
        <v>35</v>
      </c>
      <c r="G116" s="46">
        <v>31</v>
      </c>
      <c r="H116" s="46">
        <v>31</v>
      </c>
      <c r="I116" s="46">
        <v>34</v>
      </c>
      <c r="J116" s="46">
        <v>25</v>
      </c>
      <c r="K116" s="46">
        <v>26</v>
      </c>
      <c r="L116" s="44">
        <f t="shared" si="8"/>
        <v>1</v>
      </c>
      <c r="M116" s="45">
        <f t="shared" si="7"/>
        <v>0.04</v>
      </c>
      <c r="N116" s="43">
        <f t="shared" si="9"/>
        <v>-0.16129032258064516</v>
      </c>
      <c r="O116" s="59">
        <f t="shared" si="10"/>
        <v>0.18181818181818182</v>
      </c>
      <c r="P116" s="72"/>
    </row>
    <row r="117" spans="1:16" x14ac:dyDescent="0.2">
      <c r="A117" s="22" t="s">
        <v>35</v>
      </c>
      <c r="B117" s="29">
        <v>48</v>
      </c>
      <c r="C117" s="29">
        <v>26</v>
      </c>
      <c r="D117" s="29">
        <v>35</v>
      </c>
      <c r="E117" s="29">
        <v>43</v>
      </c>
      <c r="F117" s="29">
        <v>26</v>
      </c>
      <c r="G117" s="29">
        <v>19</v>
      </c>
      <c r="H117" s="29">
        <v>26</v>
      </c>
      <c r="I117" s="29">
        <v>21</v>
      </c>
      <c r="J117" s="29">
        <v>17</v>
      </c>
      <c r="K117" s="29">
        <v>14</v>
      </c>
      <c r="L117" s="12">
        <f t="shared" si="8"/>
        <v>-3</v>
      </c>
      <c r="M117" s="14">
        <f t="shared" si="7"/>
        <v>-0.17647058823529413</v>
      </c>
      <c r="N117" s="10">
        <f t="shared" si="9"/>
        <v>-0.26315789473684209</v>
      </c>
      <c r="O117" s="10">
        <f t="shared" si="10"/>
        <v>-0.70833333333333337</v>
      </c>
    </row>
    <row r="118" spans="1:16" x14ac:dyDescent="0.2">
      <c r="A118" s="38" t="s">
        <v>66</v>
      </c>
      <c r="B118" s="46">
        <v>15</v>
      </c>
      <c r="C118" s="46">
        <v>8</v>
      </c>
      <c r="D118" s="46">
        <v>14</v>
      </c>
      <c r="E118" s="46">
        <v>7</v>
      </c>
      <c r="F118" s="46">
        <v>4</v>
      </c>
      <c r="G118" s="46">
        <v>6</v>
      </c>
      <c r="H118" s="46">
        <v>12</v>
      </c>
      <c r="I118" s="46">
        <v>11</v>
      </c>
      <c r="J118" s="46">
        <v>12</v>
      </c>
      <c r="K118" s="46">
        <v>9</v>
      </c>
      <c r="L118" s="44">
        <f t="shared" si="8"/>
        <v>-3</v>
      </c>
      <c r="M118" s="45">
        <f t="shared" si="7"/>
        <v>-0.25</v>
      </c>
      <c r="N118" s="43">
        <f t="shared" si="9"/>
        <v>0.5</v>
      </c>
      <c r="O118" s="59">
        <f t="shared" si="10"/>
        <v>-0.4</v>
      </c>
      <c r="P118" s="72"/>
    </row>
    <row r="119" spans="1:16" ht="12.6" customHeight="1" x14ac:dyDescent="0.2">
      <c r="A119" s="22" t="s">
        <v>67</v>
      </c>
      <c r="B119" s="29">
        <v>6</v>
      </c>
      <c r="C119" s="29">
        <v>12</v>
      </c>
      <c r="D119" s="29">
        <v>8</v>
      </c>
      <c r="E119" s="29">
        <v>7</v>
      </c>
      <c r="F119" s="29">
        <v>4</v>
      </c>
      <c r="G119" s="29">
        <v>8</v>
      </c>
      <c r="H119" s="29">
        <v>5</v>
      </c>
      <c r="I119" s="29">
        <v>1</v>
      </c>
      <c r="J119" s="29">
        <v>0</v>
      </c>
      <c r="K119" s="29">
        <v>0</v>
      </c>
      <c r="L119" s="12">
        <f t="shared" si="8"/>
        <v>0</v>
      </c>
      <c r="M119" s="14" t="str">
        <f t="shared" si="7"/>
        <v>n/a</v>
      </c>
      <c r="N119" s="10">
        <f t="shared" si="9"/>
        <v>-1</v>
      </c>
      <c r="O119" s="10">
        <f t="shared" si="10"/>
        <v>-1</v>
      </c>
    </row>
    <row r="120" spans="1:16" x14ac:dyDescent="0.2">
      <c r="A120" s="38" t="s">
        <v>68</v>
      </c>
      <c r="B120" s="46">
        <v>35</v>
      </c>
      <c r="C120" s="46">
        <v>38</v>
      </c>
      <c r="D120" s="46">
        <v>38</v>
      </c>
      <c r="E120" s="46">
        <v>41</v>
      </c>
      <c r="F120" s="46">
        <v>18</v>
      </c>
      <c r="G120" s="46">
        <v>26</v>
      </c>
      <c r="H120" s="46">
        <v>26</v>
      </c>
      <c r="I120" s="46">
        <v>21</v>
      </c>
      <c r="J120" s="46">
        <v>15</v>
      </c>
      <c r="K120" s="46">
        <v>12</v>
      </c>
      <c r="L120" s="44">
        <f t="shared" si="8"/>
        <v>-3</v>
      </c>
      <c r="M120" s="45">
        <f t="shared" si="7"/>
        <v>-0.2</v>
      </c>
      <c r="N120" s="43">
        <f t="shared" si="9"/>
        <v>-0.53846153846153844</v>
      </c>
      <c r="O120" s="59">
        <f t="shared" si="10"/>
        <v>-0.65714285714285714</v>
      </c>
      <c r="P120" s="72"/>
    </row>
    <row r="121" spans="1:16" x14ac:dyDescent="0.2">
      <c r="A121" s="22" t="s">
        <v>175</v>
      </c>
      <c r="B121" s="29">
        <v>3</v>
      </c>
      <c r="C121" s="29">
        <v>1</v>
      </c>
      <c r="D121" s="29">
        <v>7</v>
      </c>
      <c r="E121" s="29">
        <v>7</v>
      </c>
      <c r="F121" s="29">
        <v>7</v>
      </c>
      <c r="G121" s="29">
        <v>4</v>
      </c>
      <c r="H121" s="29">
        <v>3</v>
      </c>
      <c r="I121" s="29">
        <v>2</v>
      </c>
      <c r="J121" s="29">
        <v>7</v>
      </c>
      <c r="K121" s="29">
        <v>6</v>
      </c>
      <c r="L121" s="12">
        <f t="shared" si="8"/>
        <v>-1</v>
      </c>
      <c r="M121" s="14">
        <f t="shared" si="7"/>
        <v>-0.14285714285714285</v>
      </c>
      <c r="N121" s="10">
        <f t="shared" si="9"/>
        <v>0.5</v>
      </c>
      <c r="O121" s="10">
        <f t="shared" si="10"/>
        <v>1</v>
      </c>
    </row>
    <row r="122" spans="1:16" x14ac:dyDescent="0.2">
      <c r="A122" s="38" t="s">
        <v>69</v>
      </c>
      <c r="B122" s="46">
        <v>15</v>
      </c>
      <c r="C122" s="46">
        <v>6</v>
      </c>
      <c r="D122" s="46">
        <v>4</v>
      </c>
      <c r="E122" s="46">
        <v>0</v>
      </c>
      <c r="F122" s="46">
        <v>0</v>
      </c>
      <c r="G122" s="46">
        <v>0</v>
      </c>
      <c r="H122" s="46">
        <v>0</v>
      </c>
      <c r="I122" s="46">
        <v>0</v>
      </c>
      <c r="J122" s="46">
        <v>0</v>
      </c>
      <c r="K122" s="46">
        <v>0</v>
      </c>
      <c r="L122" s="44">
        <f t="shared" si="8"/>
        <v>0</v>
      </c>
      <c r="M122" s="45" t="str">
        <f t="shared" si="7"/>
        <v>n/a</v>
      </c>
      <c r="N122" s="43" t="str">
        <f t="shared" si="9"/>
        <v>n/a</v>
      </c>
      <c r="O122" s="59">
        <f t="shared" si="10"/>
        <v>-1</v>
      </c>
      <c r="P122" s="72"/>
    </row>
    <row r="123" spans="1:16" x14ac:dyDescent="0.2">
      <c r="A123" s="22" t="s">
        <v>36</v>
      </c>
      <c r="B123" s="29">
        <v>124</v>
      </c>
      <c r="C123" s="29">
        <v>110</v>
      </c>
      <c r="D123" s="29">
        <v>102</v>
      </c>
      <c r="E123" s="29">
        <v>126</v>
      </c>
      <c r="F123" s="29">
        <v>116</v>
      </c>
      <c r="G123" s="29">
        <v>107</v>
      </c>
      <c r="H123" s="29">
        <v>117</v>
      </c>
      <c r="I123" s="29">
        <v>122</v>
      </c>
      <c r="J123" s="29">
        <v>100</v>
      </c>
      <c r="K123" s="29">
        <v>81</v>
      </c>
      <c r="L123" s="12">
        <f t="shared" si="8"/>
        <v>-19</v>
      </c>
      <c r="M123" s="14">
        <f t="shared" si="7"/>
        <v>-0.19</v>
      </c>
      <c r="N123" s="10">
        <f t="shared" si="9"/>
        <v>-0.24299065420560748</v>
      </c>
      <c r="O123" s="10">
        <f t="shared" si="10"/>
        <v>-0.34677419354838712</v>
      </c>
    </row>
    <row r="124" spans="1:16" x14ac:dyDescent="0.2">
      <c r="A124" s="38" t="s">
        <v>95</v>
      </c>
      <c r="B124" s="46">
        <v>9</v>
      </c>
      <c r="C124" s="46">
        <v>11</v>
      </c>
      <c r="D124" s="46">
        <v>12</v>
      </c>
      <c r="E124" s="46">
        <v>29</v>
      </c>
      <c r="F124" s="46">
        <v>17</v>
      </c>
      <c r="G124" s="46">
        <v>25</v>
      </c>
      <c r="H124" s="46">
        <v>30</v>
      </c>
      <c r="I124" s="46">
        <v>28</v>
      </c>
      <c r="J124" s="46">
        <v>24</v>
      </c>
      <c r="K124" s="46">
        <v>29</v>
      </c>
      <c r="L124" s="44">
        <f t="shared" si="8"/>
        <v>5</v>
      </c>
      <c r="M124" s="45">
        <f t="shared" si="7"/>
        <v>0.20833333333333334</v>
      </c>
      <c r="N124" s="43">
        <f t="shared" si="9"/>
        <v>0.16</v>
      </c>
      <c r="O124" s="59">
        <f t="shared" si="10"/>
        <v>2.2222222222222223</v>
      </c>
      <c r="P124" s="72"/>
    </row>
    <row r="125" spans="1:16" x14ac:dyDescent="0.2">
      <c r="A125" s="22" t="s">
        <v>96</v>
      </c>
      <c r="B125" s="29">
        <v>0</v>
      </c>
      <c r="C125" s="29">
        <v>0</v>
      </c>
      <c r="D125" s="29">
        <v>6</v>
      </c>
      <c r="E125" s="29">
        <v>12</v>
      </c>
      <c r="F125" s="29">
        <v>12</v>
      </c>
      <c r="G125" s="29">
        <v>15</v>
      </c>
      <c r="H125" s="29">
        <v>18</v>
      </c>
      <c r="I125" s="29">
        <v>13</v>
      </c>
      <c r="J125" s="29">
        <v>13</v>
      </c>
      <c r="K125" s="29">
        <v>20</v>
      </c>
      <c r="L125" s="12">
        <f t="shared" si="8"/>
        <v>7</v>
      </c>
      <c r="M125" s="14">
        <f t="shared" si="7"/>
        <v>0.53846153846153844</v>
      </c>
      <c r="N125" s="10">
        <f t="shared" si="9"/>
        <v>0.33333333333333331</v>
      </c>
      <c r="O125" s="10" t="str">
        <f t="shared" si="10"/>
        <v>n/a</v>
      </c>
    </row>
    <row r="126" spans="1:16" x14ac:dyDescent="0.2">
      <c r="A126" s="38" t="s">
        <v>37</v>
      </c>
      <c r="B126" s="46">
        <v>29</v>
      </c>
      <c r="C126" s="46">
        <v>27</v>
      </c>
      <c r="D126" s="46">
        <v>33</v>
      </c>
      <c r="E126" s="46">
        <v>48</v>
      </c>
      <c r="F126" s="46">
        <v>32</v>
      </c>
      <c r="G126" s="46">
        <v>44</v>
      </c>
      <c r="H126" s="46">
        <v>34</v>
      </c>
      <c r="I126" s="46">
        <v>33</v>
      </c>
      <c r="J126" s="46">
        <v>37</v>
      </c>
      <c r="K126" s="46">
        <v>44</v>
      </c>
      <c r="L126" s="44">
        <f t="shared" si="8"/>
        <v>7</v>
      </c>
      <c r="M126" s="45">
        <f t="shared" si="7"/>
        <v>0.1891891891891892</v>
      </c>
      <c r="N126" s="43">
        <f t="shared" si="9"/>
        <v>0</v>
      </c>
      <c r="O126" s="59">
        <f t="shared" si="10"/>
        <v>0.51724137931034486</v>
      </c>
      <c r="P126" s="72"/>
    </row>
    <row r="127" spans="1:16" x14ac:dyDescent="0.2">
      <c r="A127" s="22" t="s">
        <v>38</v>
      </c>
      <c r="B127" s="29">
        <v>153</v>
      </c>
      <c r="C127" s="29">
        <v>142</v>
      </c>
      <c r="D127" s="29">
        <v>167</v>
      </c>
      <c r="E127" s="29">
        <v>170</v>
      </c>
      <c r="F127" s="29">
        <v>149</v>
      </c>
      <c r="G127" s="29">
        <v>163</v>
      </c>
      <c r="H127" s="29">
        <v>154</v>
      </c>
      <c r="I127" s="29">
        <v>190</v>
      </c>
      <c r="J127" s="29">
        <v>196</v>
      </c>
      <c r="K127" s="29">
        <v>178</v>
      </c>
      <c r="L127" s="12">
        <f t="shared" si="8"/>
        <v>-18</v>
      </c>
      <c r="M127" s="14">
        <f t="shared" si="7"/>
        <v>-9.1836734693877556E-2</v>
      </c>
      <c r="N127" s="10">
        <f t="shared" si="9"/>
        <v>9.202453987730061E-2</v>
      </c>
      <c r="O127" s="10">
        <f t="shared" si="10"/>
        <v>0.16339869281045752</v>
      </c>
    </row>
    <row r="128" spans="1:16" x14ac:dyDescent="0.2">
      <c r="A128" s="38" t="s">
        <v>70</v>
      </c>
      <c r="B128" s="46">
        <v>21</v>
      </c>
      <c r="C128" s="46">
        <v>22</v>
      </c>
      <c r="D128" s="46">
        <v>20</v>
      </c>
      <c r="E128" s="46">
        <v>14</v>
      </c>
      <c r="F128" s="46">
        <v>18</v>
      </c>
      <c r="G128" s="46">
        <v>16</v>
      </c>
      <c r="H128" s="46">
        <v>12</v>
      </c>
      <c r="I128" s="46">
        <v>13</v>
      </c>
      <c r="J128" s="46">
        <v>14</v>
      </c>
      <c r="K128" s="46">
        <v>14</v>
      </c>
      <c r="L128" s="44">
        <f t="shared" si="8"/>
        <v>0</v>
      </c>
      <c r="M128" s="45">
        <f t="shared" si="7"/>
        <v>0</v>
      </c>
      <c r="N128" s="43">
        <f t="shared" si="9"/>
        <v>-0.125</v>
      </c>
      <c r="O128" s="59">
        <f t="shared" si="10"/>
        <v>-0.33333333333333331</v>
      </c>
      <c r="P128" s="72"/>
    </row>
    <row r="129" spans="1:16" x14ac:dyDescent="0.2">
      <c r="A129" s="22" t="s">
        <v>71</v>
      </c>
      <c r="B129" s="29">
        <v>5</v>
      </c>
      <c r="C129" s="29">
        <v>5</v>
      </c>
      <c r="D129" s="29">
        <v>5</v>
      </c>
      <c r="E129" s="29">
        <v>6</v>
      </c>
      <c r="F129" s="29">
        <v>4</v>
      </c>
      <c r="G129" s="29">
        <v>3</v>
      </c>
      <c r="H129" s="29">
        <v>2</v>
      </c>
      <c r="I129" s="29">
        <v>3</v>
      </c>
      <c r="J129" s="29">
        <v>2</v>
      </c>
      <c r="K129" s="29">
        <v>2</v>
      </c>
      <c r="L129" s="12">
        <f t="shared" si="8"/>
        <v>0</v>
      </c>
      <c r="M129" s="14">
        <f t="shared" si="7"/>
        <v>0</v>
      </c>
      <c r="N129" s="10">
        <f t="shared" si="9"/>
        <v>-0.33333333333333331</v>
      </c>
      <c r="O129" s="10">
        <f t="shared" si="10"/>
        <v>-0.6</v>
      </c>
    </row>
    <row r="130" spans="1:16" x14ac:dyDescent="0.2">
      <c r="A130" s="38" t="s">
        <v>176</v>
      </c>
      <c r="B130" s="46">
        <v>3</v>
      </c>
      <c r="C130" s="46">
        <v>4</v>
      </c>
      <c r="D130" s="46">
        <v>0</v>
      </c>
      <c r="E130" s="46">
        <v>1</v>
      </c>
      <c r="F130" s="46">
        <v>1</v>
      </c>
      <c r="G130" s="46">
        <v>0</v>
      </c>
      <c r="H130" s="46">
        <v>1</v>
      </c>
      <c r="I130" s="46">
        <v>0</v>
      </c>
      <c r="J130" s="46">
        <v>0</v>
      </c>
      <c r="K130" s="46">
        <v>1</v>
      </c>
      <c r="L130" s="44">
        <f t="shared" si="8"/>
        <v>1</v>
      </c>
      <c r="M130" s="45" t="str">
        <f t="shared" si="7"/>
        <v>n/a</v>
      </c>
      <c r="N130" s="43" t="str">
        <f t="shared" si="9"/>
        <v>n/a</v>
      </c>
      <c r="O130" s="59">
        <f t="shared" si="10"/>
        <v>-0.66666666666666663</v>
      </c>
      <c r="P130" s="72"/>
    </row>
    <row r="131" spans="1:16" x14ac:dyDescent="0.2">
      <c r="A131" s="22" t="s">
        <v>39</v>
      </c>
      <c r="B131" s="29">
        <v>24</v>
      </c>
      <c r="C131" s="29">
        <v>27</v>
      </c>
      <c r="D131" s="29">
        <v>44</v>
      </c>
      <c r="E131" s="29">
        <v>52</v>
      </c>
      <c r="F131" s="29">
        <v>41</v>
      </c>
      <c r="G131" s="29">
        <v>44</v>
      </c>
      <c r="H131" s="29">
        <v>37</v>
      </c>
      <c r="I131" s="29">
        <v>39</v>
      </c>
      <c r="J131" s="29">
        <v>35</v>
      </c>
      <c r="K131" s="29">
        <v>24</v>
      </c>
      <c r="L131" s="12">
        <f t="shared" si="8"/>
        <v>-11</v>
      </c>
      <c r="M131" s="14">
        <f t="shared" si="7"/>
        <v>-0.31428571428571428</v>
      </c>
      <c r="N131" s="10">
        <f t="shared" si="9"/>
        <v>-0.45454545454545453</v>
      </c>
      <c r="O131" s="10">
        <f t="shared" si="10"/>
        <v>0</v>
      </c>
    </row>
    <row r="132" spans="1:16" x14ac:dyDescent="0.2">
      <c r="A132" s="38" t="s">
        <v>40</v>
      </c>
      <c r="B132" s="46">
        <v>122</v>
      </c>
      <c r="C132" s="46">
        <v>148</v>
      </c>
      <c r="D132" s="46">
        <v>140</v>
      </c>
      <c r="E132" s="46">
        <v>171</v>
      </c>
      <c r="F132" s="46">
        <v>161</v>
      </c>
      <c r="G132" s="46">
        <v>154</v>
      </c>
      <c r="H132" s="46">
        <v>127</v>
      </c>
      <c r="I132" s="46">
        <v>101</v>
      </c>
      <c r="J132" s="46">
        <v>126</v>
      </c>
      <c r="K132" s="46">
        <v>110</v>
      </c>
      <c r="L132" s="44">
        <f t="shared" si="8"/>
        <v>-16</v>
      </c>
      <c r="M132" s="45">
        <f t="shared" si="7"/>
        <v>-0.12698412698412698</v>
      </c>
      <c r="N132" s="43">
        <f t="shared" si="9"/>
        <v>-0.2857142857142857</v>
      </c>
      <c r="O132" s="59">
        <f t="shared" si="10"/>
        <v>-9.8360655737704916E-2</v>
      </c>
      <c r="P132" s="72"/>
    </row>
    <row r="133" spans="1:16" x14ac:dyDescent="0.2">
      <c r="A133" s="22" t="s">
        <v>41</v>
      </c>
      <c r="B133" s="29">
        <v>43</v>
      </c>
      <c r="C133" s="29">
        <v>38</v>
      </c>
      <c r="D133" s="29">
        <v>27</v>
      </c>
      <c r="E133" s="29">
        <v>23</v>
      </c>
      <c r="F133" s="29">
        <v>20</v>
      </c>
      <c r="G133" s="29">
        <v>11</v>
      </c>
      <c r="H133" s="29">
        <v>15</v>
      </c>
      <c r="I133" s="29">
        <v>15</v>
      </c>
      <c r="J133" s="29">
        <v>14</v>
      </c>
      <c r="K133" s="29">
        <v>15</v>
      </c>
      <c r="L133" s="12">
        <f t="shared" si="8"/>
        <v>1</v>
      </c>
      <c r="M133" s="14">
        <f t="shared" si="7"/>
        <v>7.1428571428571425E-2</v>
      </c>
      <c r="N133" s="10">
        <f t="shared" si="9"/>
        <v>0.36363636363636365</v>
      </c>
      <c r="O133" s="10">
        <f t="shared" si="10"/>
        <v>-0.65116279069767447</v>
      </c>
    </row>
    <row r="134" spans="1:16" x14ac:dyDescent="0.2">
      <c r="A134" s="22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12"/>
      <c r="M134" s="14"/>
      <c r="N134" s="10"/>
      <c r="O134" s="10"/>
    </row>
    <row r="135" spans="1:16" x14ac:dyDescent="0.2">
      <c r="A135" s="4" t="s">
        <v>9</v>
      </c>
      <c r="B135" s="17">
        <v>341</v>
      </c>
      <c r="C135" s="17">
        <v>245</v>
      </c>
      <c r="D135" s="17">
        <v>223</v>
      </c>
      <c r="E135" s="17">
        <v>152</v>
      </c>
      <c r="F135" s="17">
        <v>134</v>
      </c>
      <c r="G135" s="17">
        <v>174</v>
      </c>
      <c r="H135" s="17">
        <v>192</v>
      </c>
      <c r="I135" s="17">
        <v>186</v>
      </c>
      <c r="J135" s="17">
        <v>222</v>
      </c>
      <c r="K135" s="17">
        <v>191</v>
      </c>
      <c r="L135" s="18">
        <f>K135-J135</f>
        <v>-31</v>
      </c>
      <c r="M135" s="19">
        <f t="shared" ref="M135:M148" si="15">IFERROR((K135-J135)/J135,"n/a")</f>
        <v>-0.13963963963963963</v>
      </c>
      <c r="N135" s="20">
        <f t="shared" si="9"/>
        <v>9.7701149425287362E-2</v>
      </c>
      <c r="O135" s="20">
        <f t="shared" si="10"/>
        <v>-0.43988269794721407</v>
      </c>
    </row>
    <row r="136" spans="1:16" x14ac:dyDescent="0.2">
      <c r="A136" s="38" t="s">
        <v>42</v>
      </c>
      <c r="B136" s="46">
        <v>25</v>
      </c>
      <c r="C136" s="46">
        <v>23</v>
      </c>
      <c r="D136" s="46">
        <v>25</v>
      </c>
      <c r="E136" s="46">
        <v>8</v>
      </c>
      <c r="F136" s="46">
        <v>8</v>
      </c>
      <c r="G136" s="46">
        <v>7</v>
      </c>
      <c r="H136" s="46">
        <v>8</v>
      </c>
      <c r="I136" s="46">
        <v>3</v>
      </c>
      <c r="J136" s="46">
        <v>11</v>
      </c>
      <c r="K136" s="46">
        <v>5</v>
      </c>
      <c r="L136" s="44">
        <f t="shared" si="8"/>
        <v>-6</v>
      </c>
      <c r="M136" s="45">
        <f t="shared" si="15"/>
        <v>-0.54545454545454541</v>
      </c>
      <c r="N136" s="43">
        <f t="shared" si="9"/>
        <v>-0.2857142857142857</v>
      </c>
      <c r="O136" s="59">
        <f t="shared" si="10"/>
        <v>-0.8</v>
      </c>
      <c r="P136" s="72"/>
    </row>
    <row r="137" spans="1:16" x14ac:dyDescent="0.2">
      <c r="A137" s="22" t="s">
        <v>72</v>
      </c>
      <c r="B137" s="23">
        <v>118</v>
      </c>
      <c r="C137" s="23">
        <v>64</v>
      </c>
      <c r="D137" s="23">
        <v>45</v>
      </c>
      <c r="E137" s="23">
        <v>29</v>
      </c>
      <c r="F137" s="23">
        <v>28</v>
      </c>
      <c r="G137" s="23">
        <v>44</v>
      </c>
      <c r="H137" s="29">
        <v>29</v>
      </c>
      <c r="I137" s="29">
        <v>25</v>
      </c>
      <c r="J137" s="29">
        <v>37</v>
      </c>
      <c r="K137" s="29">
        <v>19</v>
      </c>
      <c r="L137" s="12">
        <f t="shared" si="8"/>
        <v>-18</v>
      </c>
      <c r="M137" s="14">
        <f t="shared" si="15"/>
        <v>-0.48648648648648651</v>
      </c>
      <c r="N137" s="10">
        <f t="shared" si="9"/>
        <v>-0.56818181818181823</v>
      </c>
      <c r="O137" s="10">
        <f t="shared" si="10"/>
        <v>-0.83898305084745761</v>
      </c>
    </row>
    <row r="138" spans="1:16" ht="12.6" customHeight="1" x14ac:dyDescent="0.2">
      <c r="A138" s="38" t="s">
        <v>73</v>
      </c>
      <c r="B138" s="46">
        <v>4</v>
      </c>
      <c r="C138" s="46">
        <v>3</v>
      </c>
      <c r="D138" s="46">
        <v>5</v>
      </c>
      <c r="E138" s="46">
        <v>1</v>
      </c>
      <c r="F138" s="46">
        <v>4</v>
      </c>
      <c r="G138" s="46">
        <v>3</v>
      </c>
      <c r="H138" s="46">
        <v>3</v>
      </c>
      <c r="I138" s="46">
        <v>6</v>
      </c>
      <c r="J138" s="46">
        <v>1</v>
      </c>
      <c r="K138" s="46">
        <v>7</v>
      </c>
      <c r="L138" s="44">
        <f t="shared" ref="L138:L148" si="16">K138-J138</f>
        <v>6</v>
      </c>
      <c r="M138" s="45">
        <f t="shared" si="15"/>
        <v>6</v>
      </c>
      <c r="N138" s="43">
        <f t="shared" si="9"/>
        <v>1.3333333333333333</v>
      </c>
      <c r="O138" s="59">
        <f t="shared" si="10"/>
        <v>0.75</v>
      </c>
      <c r="P138" s="72"/>
    </row>
    <row r="139" spans="1:16" x14ac:dyDescent="0.2">
      <c r="A139" s="22" t="s">
        <v>74</v>
      </c>
      <c r="B139" s="23">
        <v>85</v>
      </c>
      <c r="C139" s="23">
        <v>58</v>
      </c>
      <c r="D139" s="23">
        <v>68</v>
      </c>
      <c r="E139" s="29">
        <v>46</v>
      </c>
      <c r="F139" s="29">
        <v>50</v>
      </c>
      <c r="G139" s="29">
        <v>75</v>
      </c>
      <c r="H139" s="29">
        <v>77</v>
      </c>
      <c r="I139" s="29">
        <v>89</v>
      </c>
      <c r="J139" s="23">
        <v>116</v>
      </c>
      <c r="K139" s="23">
        <v>99</v>
      </c>
      <c r="L139" s="12">
        <f t="shared" si="16"/>
        <v>-17</v>
      </c>
      <c r="M139" s="14">
        <f t="shared" si="15"/>
        <v>-0.14655172413793102</v>
      </c>
      <c r="N139" s="10">
        <f t="shared" ref="N139:N148" si="17">IFERROR((K139-G139)/G139,"n/a")</f>
        <v>0.32</v>
      </c>
      <c r="O139" s="10">
        <f t="shared" ref="O139:O148" si="18">IFERROR((K139-B139)/B139,"n/a")</f>
        <v>0.16470588235294117</v>
      </c>
    </row>
    <row r="140" spans="1:16" x14ac:dyDescent="0.2">
      <c r="A140" s="38" t="s">
        <v>75</v>
      </c>
      <c r="B140" s="46">
        <v>109</v>
      </c>
      <c r="C140" s="46">
        <v>97</v>
      </c>
      <c r="D140" s="46">
        <v>80</v>
      </c>
      <c r="E140" s="46">
        <v>68</v>
      </c>
      <c r="F140" s="46">
        <v>44</v>
      </c>
      <c r="G140" s="46">
        <v>45</v>
      </c>
      <c r="H140" s="46">
        <v>75</v>
      </c>
      <c r="I140" s="46">
        <v>63</v>
      </c>
      <c r="J140" s="46">
        <v>56</v>
      </c>
      <c r="K140" s="46">
        <v>59</v>
      </c>
      <c r="L140" s="44">
        <f t="shared" si="16"/>
        <v>3</v>
      </c>
      <c r="M140" s="45">
        <f t="shared" si="15"/>
        <v>5.3571428571428568E-2</v>
      </c>
      <c r="N140" s="43">
        <f t="shared" si="17"/>
        <v>0.31111111111111112</v>
      </c>
      <c r="O140" s="59">
        <f t="shared" si="18"/>
        <v>-0.45871559633027525</v>
      </c>
      <c r="P140" s="72"/>
    </row>
    <row r="141" spans="1:16" x14ac:dyDescent="0.2">
      <c r="A141" s="22" t="s">
        <v>94</v>
      </c>
      <c r="B141" s="29">
        <v>0</v>
      </c>
      <c r="C141" s="29">
        <v>0</v>
      </c>
      <c r="D141" s="29">
        <v>0</v>
      </c>
      <c r="E141" s="29">
        <v>0</v>
      </c>
      <c r="F141" s="29">
        <v>0</v>
      </c>
      <c r="G141" s="29">
        <v>0</v>
      </c>
      <c r="H141" s="29">
        <v>0</v>
      </c>
      <c r="I141" s="29">
        <v>0</v>
      </c>
      <c r="J141" s="29">
        <v>1</v>
      </c>
      <c r="K141" s="29">
        <v>2</v>
      </c>
      <c r="L141" s="12">
        <f t="shared" si="16"/>
        <v>1</v>
      </c>
      <c r="M141" s="14">
        <f t="shared" si="15"/>
        <v>1</v>
      </c>
      <c r="N141" s="10" t="str">
        <f t="shared" si="17"/>
        <v>n/a</v>
      </c>
      <c r="O141" s="10" t="str">
        <f t="shared" si="18"/>
        <v>n/a</v>
      </c>
    </row>
    <row r="142" spans="1:16" x14ac:dyDescent="0.2">
      <c r="A142" s="22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12"/>
      <c r="M142" s="14"/>
      <c r="N142" s="10"/>
      <c r="O142" s="10"/>
    </row>
    <row r="143" spans="1:16" x14ac:dyDescent="0.2">
      <c r="A143" s="4" t="s">
        <v>87</v>
      </c>
      <c r="B143" s="32">
        <v>2</v>
      </c>
      <c r="C143" s="32">
        <v>7</v>
      </c>
      <c r="D143" s="32">
        <v>5</v>
      </c>
      <c r="E143" s="32">
        <v>10</v>
      </c>
      <c r="F143" s="32">
        <v>12</v>
      </c>
      <c r="G143" s="32">
        <v>9</v>
      </c>
      <c r="H143" s="32">
        <v>5</v>
      </c>
      <c r="I143" s="32">
        <v>12</v>
      </c>
      <c r="J143" s="32">
        <v>4</v>
      </c>
      <c r="K143" s="32">
        <v>5</v>
      </c>
      <c r="L143" s="18">
        <f t="shared" si="16"/>
        <v>1</v>
      </c>
      <c r="M143" s="19">
        <f t="shared" si="15"/>
        <v>0.25</v>
      </c>
      <c r="N143" s="20">
        <f t="shared" si="17"/>
        <v>-0.44444444444444442</v>
      </c>
      <c r="O143" s="20">
        <f t="shared" si="18"/>
        <v>1.5</v>
      </c>
    </row>
    <row r="144" spans="1:16" x14ac:dyDescent="0.2">
      <c r="A144" s="38" t="s">
        <v>76</v>
      </c>
      <c r="B144" s="46">
        <v>0</v>
      </c>
      <c r="C144" s="46">
        <v>2</v>
      </c>
      <c r="D144" s="46">
        <v>0</v>
      </c>
      <c r="E144" s="46">
        <v>2</v>
      </c>
      <c r="F144" s="46">
        <v>5</v>
      </c>
      <c r="G144" s="46">
        <v>4</v>
      </c>
      <c r="H144" s="46">
        <v>3</v>
      </c>
      <c r="I144" s="46">
        <v>4</v>
      </c>
      <c r="J144" s="46">
        <v>1</v>
      </c>
      <c r="K144" s="46">
        <v>1</v>
      </c>
      <c r="L144" s="44">
        <f t="shared" si="16"/>
        <v>0</v>
      </c>
      <c r="M144" s="45">
        <f t="shared" si="15"/>
        <v>0</v>
      </c>
      <c r="N144" s="43">
        <f t="shared" si="17"/>
        <v>-0.75</v>
      </c>
      <c r="O144" s="59" t="str">
        <f t="shared" si="18"/>
        <v>n/a</v>
      </c>
      <c r="P144" s="72"/>
    </row>
    <row r="145" spans="1:16" x14ac:dyDescent="0.2">
      <c r="A145" s="6" t="s">
        <v>88</v>
      </c>
      <c r="B145" s="29">
        <v>2</v>
      </c>
      <c r="C145" s="29">
        <v>5</v>
      </c>
      <c r="D145" s="29">
        <v>5</v>
      </c>
      <c r="E145" s="29">
        <v>8</v>
      </c>
      <c r="F145" s="29">
        <v>7</v>
      </c>
      <c r="G145" s="29">
        <v>5</v>
      </c>
      <c r="H145" s="29">
        <v>2</v>
      </c>
      <c r="I145" s="29">
        <v>8</v>
      </c>
      <c r="J145" s="29">
        <v>3</v>
      </c>
      <c r="K145" s="29">
        <v>4</v>
      </c>
      <c r="L145" s="12">
        <f t="shared" si="16"/>
        <v>1</v>
      </c>
      <c r="M145" s="14">
        <f t="shared" si="15"/>
        <v>0.33333333333333331</v>
      </c>
      <c r="N145" s="10">
        <f t="shared" si="17"/>
        <v>-0.2</v>
      </c>
      <c r="O145" s="10">
        <f t="shared" si="18"/>
        <v>1</v>
      </c>
    </row>
    <row r="146" spans="1:16" x14ac:dyDescent="0.2">
      <c r="A146" s="22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12"/>
      <c r="M146" s="14"/>
      <c r="N146" s="10"/>
      <c r="O146" s="10"/>
    </row>
    <row r="147" spans="1:16" x14ac:dyDescent="0.2">
      <c r="A147" s="4" t="s">
        <v>77</v>
      </c>
      <c r="B147" s="32">
        <v>6</v>
      </c>
      <c r="C147" s="32">
        <v>2</v>
      </c>
      <c r="D147" s="32">
        <v>4</v>
      </c>
      <c r="E147" s="32">
        <v>0</v>
      </c>
      <c r="F147" s="32">
        <v>2</v>
      </c>
      <c r="G147" s="32">
        <v>0</v>
      </c>
      <c r="H147" s="32">
        <v>1</v>
      </c>
      <c r="I147" s="32">
        <v>1</v>
      </c>
      <c r="J147" s="32">
        <v>2</v>
      </c>
      <c r="K147" s="32">
        <v>0</v>
      </c>
      <c r="L147" s="18">
        <f t="shared" si="16"/>
        <v>-2</v>
      </c>
      <c r="M147" s="19">
        <f t="shared" si="15"/>
        <v>-1</v>
      </c>
      <c r="N147" s="20" t="str">
        <f t="shared" si="17"/>
        <v>n/a</v>
      </c>
      <c r="O147" s="20">
        <f t="shared" si="18"/>
        <v>-1</v>
      </c>
    </row>
    <row r="148" spans="1:16" x14ac:dyDescent="0.2">
      <c r="A148" s="38" t="s">
        <v>78</v>
      </c>
      <c r="B148" s="46">
        <v>6</v>
      </c>
      <c r="C148" s="46">
        <v>2</v>
      </c>
      <c r="D148" s="46">
        <v>4</v>
      </c>
      <c r="E148" s="46">
        <v>0</v>
      </c>
      <c r="F148" s="46">
        <v>2</v>
      </c>
      <c r="G148" s="46">
        <v>0</v>
      </c>
      <c r="H148" s="46">
        <v>1</v>
      </c>
      <c r="I148" s="46">
        <v>1</v>
      </c>
      <c r="J148" s="46">
        <v>2</v>
      </c>
      <c r="K148" s="46">
        <v>0</v>
      </c>
      <c r="L148" s="44">
        <f t="shared" si="16"/>
        <v>-2</v>
      </c>
      <c r="M148" s="45">
        <f t="shared" si="15"/>
        <v>-1</v>
      </c>
      <c r="N148" s="43" t="str">
        <f t="shared" si="17"/>
        <v>n/a</v>
      </c>
      <c r="O148" s="43">
        <f t="shared" si="18"/>
        <v>-1</v>
      </c>
      <c r="P148" s="72"/>
    </row>
    <row r="149" spans="1:16" x14ac:dyDescent="0.2">
      <c r="A149" t="s">
        <v>200</v>
      </c>
    </row>
  </sheetData>
  <sheetProtection algorithmName="SHA-512" hashValue="tZ8zs5IBktlqZo4jJD1iKEL3mqIUtWtmsB0Wh2MJjcLUG1eKwdvcXv8qlK2q2TcQ1VhpnBfjCdT7GgZTeYiV3w==" saltValue="Qaq2busTepZYa9CGsd/NWQ==" spinCount="100000" sheet="1" objects="1" scenarios="1"/>
  <pageMargins left="0.7" right="0.7" top="0.75" bottom="0.75" header="0.3" footer="0.3"/>
  <pageSetup orientation="landscape" r:id="rId1"/>
  <rowBreaks count="3" manualBreakCount="3">
    <brk id="38" max="16383" man="1"/>
    <brk id="84" max="16383" man="1"/>
    <brk id="113" max="16383" man="1"/>
  </rowBreaks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high="1" xr2:uid="{641D47BF-A330-424B-8AC4-771D8E7251F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MCGunit_majors_Summer!B9:K9</xm:f>
              <xm:sqref>P9</xm:sqref>
            </x14:sparkline>
            <x14:sparkline>
              <xm:f>MCGunit_majors_Summer!B10:K10</xm:f>
              <xm:sqref>P10</xm:sqref>
            </x14:sparkline>
            <x14:sparkline>
              <xm:f>MCGunit_majors_Summer!B11:K11</xm:f>
              <xm:sqref>P11</xm:sqref>
            </x14:sparkline>
            <x14:sparkline>
              <xm:f>MCGunit_majors_Summer!B12:K12</xm:f>
              <xm:sqref>P12</xm:sqref>
            </x14:sparkline>
            <x14:sparkline>
              <xm:f>MCGunit_majors_Summer!B13:K13</xm:f>
              <xm:sqref>P13</xm:sqref>
            </x14:sparkline>
            <x14:sparkline>
              <xm:f>MCGunit_majors_Summer!B14:K14</xm:f>
              <xm:sqref>P14</xm:sqref>
            </x14:sparkline>
            <x14:sparkline>
              <xm:f>MCGunit_majors_Summer!B15:K15</xm:f>
              <xm:sqref>P15</xm:sqref>
            </x14:sparkline>
            <x14:sparkline>
              <xm:f>MCGunit_majors_Summer!B16:K16</xm:f>
              <xm:sqref>P16</xm:sqref>
            </x14:sparkline>
            <x14:sparkline>
              <xm:f>MCGunit_majors_Summer!B17:K17</xm:f>
              <xm:sqref>P17</xm:sqref>
            </x14:sparkline>
            <x14:sparkline>
              <xm:f>MCGunit_majors_Summer!B18:K18</xm:f>
              <xm:sqref>P18</xm:sqref>
            </x14:sparkline>
            <x14:sparkline>
              <xm:f>MCGunit_majors_Summer!B19:K19</xm:f>
              <xm:sqref>P19</xm:sqref>
            </x14:sparkline>
            <x14:sparkline>
              <xm:f>MCGunit_majors_Summer!B20:K20</xm:f>
              <xm:sqref>P20</xm:sqref>
            </x14:sparkline>
            <x14:sparkline>
              <xm:f>MCGunit_majors_Summer!B21:K21</xm:f>
              <xm:sqref>P21</xm:sqref>
            </x14:sparkline>
            <x14:sparkline>
              <xm:f>MCGunit_majors_Summer!B22:K22</xm:f>
              <xm:sqref>P22</xm:sqref>
            </x14:sparkline>
            <x14:sparkline>
              <xm:f>MCGunit_majors_Summer!B23:K23</xm:f>
              <xm:sqref>P23</xm:sqref>
            </x14:sparkline>
            <x14:sparkline>
              <xm:f>MCGunit_majors_Summer!B24:K24</xm:f>
              <xm:sqref>P24</xm:sqref>
            </x14:sparkline>
            <x14:sparkline>
              <xm:f>MCGunit_majors_Summer!B25:K25</xm:f>
              <xm:sqref>P25</xm:sqref>
            </x14:sparkline>
            <x14:sparkline>
              <xm:f>MCGunit_majors_Summer!B26:K26</xm:f>
              <xm:sqref>P26</xm:sqref>
            </x14:sparkline>
            <x14:sparkline>
              <xm:f>MCGunit_majors_Summer!B27:K27</xm:f>
              <xm:sqref>P27</xm:sqref>
            </x14:sparkline>
            <x14:sparkline>
              <xm:f>MCGunit_majors_Summer!B28:K28</xm:f>
              <xm:sqref>P28</xm:sqref>
            </x14:sparkline>
            <x14:sparkline>
              <xm:f>MCGunit_majors_Summer!B29:K29</xm:f>
              <xm:sqref>P29</xm:sqref>
            </x14:sparkline>
            <x14:sparkline>
              <xm:f>MCGunit_majors_Summer!B30:K30</xm:f>
              <xm:sqref>P30</xm:sqref>
            </x14:sparkline>
            <x14:sparkline>
              <xm:f>MCGunit_majors_Summer!B31:K31</xm:f>
              <xm:sqref>P31</xm:sqref>
            </x14:sparkline>
            <x14:sparkline>
              <xm:f>MCGunit_majors_Summer!B32:K32</xm:f>
              <xm:sqref>P32</xm:sqref>
            </x14:sparkline>
            <x14:sparkline>
              <xm:f>MCGunit_majors_Summer!B33:K33</xm:f>
              <xm:sqref>P33</xm:sqref>
            </x14:sparkline>
            <x14:sparkline>
              <xm:f>MCGunit_majors_Summer!B34:K34</xm:f>
              <xm:sqref>P34</xm:sqref>
            </x14:sparkline>
            <x14:sparkline>
              <xm:f>MCGunit_majors_Summer!B35:K35</xm:f>
              <xm:sqref>P35</xm:sqref>
            </x14:sparkline>
            <x14:sparkline>
              <xm:f>MCGunit_majors_Summer!B36:K36</xm:f>
              <xm:sqref>P36</xm:sqref>
            </x14:sparkline>
            <x14:sparkline>
              <xm:f>MCGunit_majors_Summer!B37:K37</xm:f>
              <xm:sqref>P37</xm:sqref>
            </x14:sparkline>
            <x14:sparkline>
              <xm:f>MCGunit_majors_Summer!B38:K38</xm:f>
              <xm:sqref>P38</xm:sqref>
            </x14:sparkline>
            <x14:sparkline>
              <xm:f>MCGunit_majors_Summer!B39:K39</xm:f>
              <xm:sqref>P39</xm:sqref>
            </x14:sparkline>
            <x14:sparkline>
              <xm:f>MCGunit_majors_Summer!B40:K40</xm:f>
              <xm:sqref>P40</xm:sqref>
            </x14:sparkline>
            <x14:sparkline>
              <xm:f>MCGunit_majors_Summer!B41:K41</xm:f>
              <xm:sqref>P41</xm:sqref>
            </x14:sparkline>
            <x14:sparkline>
              <xm:f>MCGunit_majors_Summer!B42:K42</xm:f>
              <xm:sqref>P42</xm:sqref>
            </x14:sparkline>
            <x14:sparkline>
              <xm:f>MCGunit_majors_Summer!B43:K43</xm:f>
              <xm:sqref>P43</xm:sqref>
            </x14:sparkline>
            <x14:sparkline>
              <xm:f>MCGunit_majors_Summer!B44:K44</xm:f>
              <xm:sqref>P44</xm:sqref>
            </x14:sparkline>
            <x14:sparkline>
              <xm:f>MCGunit_majors_Summer!B45:K45</xm:f>
              <xm:sqref>P45</xm:sqref>
            </x14:sparkline>
            <x14:sparkline>
              <xm:f>MCGunit_majors_Summer!B46:K46</xm:f>
              <xm:sqref>P46</xm:sqref>
            </x14:sparkline>
            <x14:sparkline>
              <xm:f>MCGunit_majors_Summer!B47:K47</xm:f>
              <xm:sqref>P47</xm:sqref>
            </x14:sparkline>
            <x14:sparkline>
              <xm:f>MCGunit_majors_Summer!B48:K48</xm:f>
              <xm:sqref>P48</xm:sqref>
            </x14:sparkline>
            <x14:sparkline>
              <xm:f>MCGunit_majors_Summer!B49:K49</xm:f>
              <xm:sqref>P49</xm:sqref>
            </x14:sparkline>
            <x14:sparkline>
              <xm:f>MCGunit_majors_Summer!B50:K50</xm:f>
              <xm:sqref>P50</xm:sqref>
            </x14:sparkline>
            <x14:sparkline>
              <xm:f>MCGunit_majors_Summer!B51:K51</xm:f>
              <xm:sqref>P51</xm:sqref>
            </x14:sparkline>
            <x14:sparkline>
              <xm:f>MCGunit_majors_Summer!B52:K52</xm:f>
              <xm:sqref>P52</xm:sqref>
            </x14:sparkline>
            <x14:sparkline>
              <xm:f>MCGunit_majors_Summer!B53:K53</xm:f>
              <xm:sqref>P53</xm:sqref>
            </x14:sparkline>
            <x14:sparkline>
              <xm:f>MCGunit_majors_Summer!B54:K54</xm:f>
              <xm:sqref>P54</xm:sqref>
            </x14:sparkline>
            <x14:sparkline>
              <xm:f>MCGunit_majors_Summer!B55:K55</xm:f>
              <xm:sqref>P55</xm:sqref>
            </x14:sparkline>
            <x14:sparkline>
              <xm:f>MCGunit_majors_Summer!B56:K56</xm:f>
              <xm:sqref>P56</xm:sqref>
            </x14:sparkline>
            <x14:sparkline>
              <xm:f>MCGunit_majors_Summer!B57:K57</xm:f>
              <xm:sqref>P57</xm:sqref>
            </x14:sparkline>
            <x14:sparkline>
              <xm:f>MCGunit_majors_Summer!B58:K58</xm:f>
              <xm:sqref>P58</xm:sqref>
            </x14:sparkline>
            <x14:sparkline>
              <xm:f>MCGunit_majors_Summer!B59:K59</xm:f>
              <xm:sqref>P59</xm:sqref>
            </x14:sparkline>
            <x14:sparkline>
              <xm:f>MCGunit_majors_Summer!B60:K60</xm:f>
              <xm:sqref>P60</xm:sqref>
            </x14:sparkline>
            <x14:sparkline>
              <xm:f>MCGunit_majors_Summer!B61:K61</xm:f>
              <xm:sqref>P61</xm:sqref>
            </x14:sparkline>
            <x14:sparkline>
              <xm:f>MCGunit_majors_Summer!B62:K62</xm:f>
              <xm:sqref>P62</xm:sqref>
            </x14:sparkline>
            <x14:sparkline>
              <xm:f>MCGunit_majors_Summer!B63:K63</xm:f>
              <xm:sqref>P63</xm:sqref>
            </x14:sparkline>
            <x14:sparkline>
              <xm:f>MCGunit_majors_Summer!B64:K64</xm:f>
              <xm:sqref>P64</xm:sqref>
            </x14:sparkline>
            <x14:sparkline>
              <xm:f>MCGunit_majors_Summer!B65:K65</xm:f>
              <xm:sqref>P65</xm:sqref>
            </x14:sparkline>
            <x14:sparkline>
              <xm:f>MCGunit_majors_Summer!B66:K66</xm:f>
              <xm:sqref>P66</xm:sqref>
            </x14:sparkline>
            <x14:sparkline>
              <xm:f>MCGunit_majors_Summer!B67:K67</xm:f>
              <xm:sqref>P67</xm:sqref>
            </x14:sparkline>
            <x14:sparkline>
              <xm:f>MCGunit_majors_Summer!B68:K68</xm:f>
              <xm:sqref>P68</xm:sqref>
            </x14:sparkline>
            <x14:sparkline>
              <xm:f>MCGunit_majors_Summer!B69:K69</xm:f>
              <xm:sqref>P69</xm:sqref>
            </x14:sparkline>
            <x14:sparkline>
              <xm:f>MCGunit_majors_Summer!B70:K70</xm:f>
              <xm:sqref>P70</xm:sqref>
            </x14:sparkline>
            <x14:sparkline>
              <xm:f>MCGunit_majors_Summer!B71:K71</xm:f>
              <xm:sqref>P71</xm:sqref>
            </x14:sparkline>
            <x14:sparkline>
              <xm:f>MCGunit_majors_Summer!B72:K72</xm:f>
              <xm:sqref>P72</xm:sqref>
            </x14:sparkline>
            <x14:sparkline>
              <xm:f>MCGunit_majors_Summer!B73:K73</xm:f>
              <xm:sqref>P73</xm:sqref>
            </x14:sparkline>
            <x14:sparkline>
              <xm:f>MCGunit_majors_Summer!B74:K74</xm:f>
              <xm:sqref>P74</xm:sqref>
            </x14:sparkline>
            <x14:sparkline>
              <xm:f>MCGunit_majors_Summer!B75:K75</xm:f>
              <xm:sqref>P75</xm:sqref>
            </x14:sparkline>
            <x14:sparkline>
              <xm:f>MCGunit_majors_Summer!B76:K76</xm:f>
              <xm:sqref>P76</xm:sqref>
            </x14:sparkline>
            <x14:sparkline>
              <xm:f>MCGunit_majors_Summer!B77:K77</xm:f>
              <xm:sqref>P77</xm:sqref>
            </x14:sparkline>
            <x14:sparkline>
              <xm:f>MCGunit_majors_Summer!B78:K78</xm:f>
              <xm:sqref>P78</xm:sqref>
            </x14:sparkline>
            <x14:sparkline>
              <xm:f>MCGunit_majors_Summer!B79:K79</xm:f>
              <xm:sqref>P79</xm:sqref>
            </x14:sparkline>
            <x14:sparkline>
              <xm:f>MCGunit_majors_Summer!B80:K80</xm:f>
              <xm:sqref>P80</xm:sqref>
            </x14:sparkline>
            <x14:sparkline>
              <xm:f>MCGunit_majors_Summer!B81:K81</xm:f>
              <xm:sqref>P81</xm:sqref>
            </x14:sparkline>
            <x14:sparkline>
              <xm:f>MCGunit_majors_Summer!B82:K82</xm:f>
              <xm:sqref>P82</xm:sqref>
            </x14:sparkline>
            <x14:sparkline>
              <xm:f>MCGunit_majors_Summer!B83:K83</xm:f>
              <xm:sqref>P83</xm:sqref>
            </x14:sparkline>
            <x14:sparkline>
              <xm:f>MCGunit_majors_Summer!B84:K84</xm:f>
              <xm:sqref>P84</xm:sqref>
            </x14:sparkline>
            <x14:sparkline>
              <xm:f>MCGunit_majors_Summer!B85:K85</xm:f>
              <xm:sqref>P85</xm:sqref>
            </x14:sparkline>
            <x14:sparkline>
              <xm:f>MCGunit_majors_Summer!B86:K86</xm:f>
              <xm:sqref>P86</xm:sqref>
            </x14:sparkline>
            <x14:sparkline>
              <xm:f>MCGunit_majors_Summer!B87:K87</xm:f>
              <xm:sqref>P87</xm:sqref>
            </x14:sparkline>
            <x14:sparkline>
              <xm:f>MCGunit_majors_Summer!B88:K88</xm:f>
              <xm:sqref>P88</xm:sqref>
            </x14:sparkline>
            <x14:sparkline>
              <xm:f>MCGunit_majors_Summer!B89:K89</xm:f>
              <xm:sqref>P89</xm:sqref>
            </x14:sparkline>
            <x14:sparkline>
              <xm:f>MCGunit_majors_Summer!B90:K90</xm:f>
              <xm:sqref>P90</xm:sqref>
            </x14:sparkline>
            <x14:sparkline>
              <xm:f>MCGunit_majors_Summer!B91:K91</xm:f>
              <xm:sqref>P91</xm:sqref>
            </x14:sparkline>
            <x14:sparkline>
              <xm:f>MCGunit_majors_Summer!B92:K92</xm:f>
              <xm:sqref>P92</xm:sqref>
            </x14:sparkline>
            <x14:sparkline>
              <xm:f>MCGunit_majors_Summer!B93:K93</xm:f>
              <xm:sqref>P93</xm:sqref>
            </x14:sparkline>
            <x14:sparkline>
              <xm:f>MCGunit_majors_Summer!B94:K94</xm:f>
              <xm:sqref>P94</xm:sqref>
            </x14:sparkline>
            <x14:sparkline>
              <xm:f>MCGunit_majors_Summer!B95:K95</xm:f>
              <xm:sqref>P95</xm:sqref>
            </x14:sparkline>
            <x14:sparkline>
              <xm:f>MCGunit_majors_Summer!B96:K96</xm:f>
              <xm:sqref>P96</xm:sqref>
            </x14:sparkline>
            <x14:sparkline>
              <xm:f>MCGunit_majors_Summer!B97:K97</xm:f>
              <xm:sqref>P97</xm:sqref>
            </x14:sparkline>
            <x14:sparkline>
              <xm:f>MCGunit_majors_Summer!B98:K98</xm:f>
              <xm:sqref>P98</xm:sqref>
            </x14:sparkline>
            <x14:sparkline>
              <xm:f>MCGunit_majors_Summer!B99:K99</xm:f>
              <xm:sqref>P99</xm:sqref>
            </x14:sparkline>
            <x14:sparkline>
              <xm:f>MCGunit_majors_Summer!B100:K100</xm:f>
              <xm:sqref>P100</xm:sqref>
            </x14:sparkline>
            <x14:sparkline>
              <xm:f>MCGunit_majors_Summer!B101:K101</xm:f>
              <xm:sqref>P101</xm:sqref>
            </x14:sparkline>
            <x14:sparkline>
              <xm:f>MCGunit_majors_Summer!B102:K102</xm:f>
              <xm:sqref>P102</xm:sqref>
            </x14:sparkline>
            <x14:sparkline>
              <xm:f>MCGunit_majors_Summer!B103:K103</xm:f>
              <xm:sqref>P103</xm:sqref>
            </x14:sparkline>
            <x14:sparkline>
              <xm:f>MCGunit_majors_Summer!B104:K104</xm:f>
              <xm:sqref>P104</xm:sqref>
            </x14:sparkline>
            <x14:sparkline>
              <xm:f>MCGunit_majors_Summer!B105:K105</xm:f>
              <xm:sqref>P105</xm:sqref>
            </x14:sparkline>
            <x14:sparkline>
              <xm:f>MCGunit_majors_Summer!B106:K106</xm:f>
              <xm:sqref>P106</xm:sqref>
            </x14:sparkline>
            <x14:sparkline>
              <xm:f>MCGunit_majors_Summer!B107:K107</xm:f>
              <xm:sqref>P107</xm:sqref>
            </x14:sparkline>
            <x14:sparkline>
              <xm:f>MCGunit_majors_Summer!B108:K108</xm:f>
              <xm:sqref>P108</xm:sqref>
            </x14:sparkline>
            <x14:sparkline>
              <xm:f>MCGunit_majors_Summer!B109:K109</xm:f>
              <xm:sqref>P109</xm:sqref>
            </x14:sparkline>
            <x14:sparkline>
              <xm:f>MCGunit_majors_Summer!B110:K110</xm:f>
              <xm:sqref>P110</xm:sqref>
            </x14:sparkline>
            <x14:sparkline>
              <xm:f>MCGunit_majors_Summer!B111:K111</xm:f>
              <xm:sqref>P111</xm:sqref>
            </x14:sparkline>
            <x14:sparkline>
              <xm:f>MCGunit_majors_Summer!B112:K112</xm:f>
              <xm:sqref>P112</xm:sqref>
            </x14:sparkline>
            <x14:sparkline>
              <xm:f>MCGunit_majors_Summer!B113:K113</xm:f>
              <xm:sqref>P113</xm:sqref>
            </x14:sparkline>
            <x14:sparkline>
              <xm:f>MCGunit_majors_Summer!B114:K114</xm:f>
              <xm:sqref>P114</xm:sqref>
            </x14:sparkline>
            <x14:sparkline>
              <xm:f>MCGunit_majors_Summer!B115:K115</xm:f>
              <xm:sqref>P115</xm:sqref>
            </x14:sparkline>
            <x14:sparkline>
              <xm:f>MCGunit_majors_Summer!B116:K116</xm:f>
              <xm:sqref>P116</xm:sqref>
            </x14:sparkline>
            <x14:sparkline>
              <xm:f>MCGunit_majors_Summer!B117:K117</xm:f>
              <xm:sqref>P117</xm:sqref>
            </x14:sparkline>
            <x14:sparkline>
              <xm:f>MCGunit_majors_Summer!B118:K118</xm:f>
              <xm:sqref>P118</xm:sqref>
            </x14:sparkline>
            <x14:sparkline>
              <xm:f>MCGunit_majors_Summer!B119:K119</xm:f>
              <xm:sqref>P119</xm:sqref>
            </x14:sparkline>
            <x14:sparkline>
              <xm:f>MCGunit_majors_Summer!B120:K120</xm:f>
              <xm:sqref>P120</xm:sqref>
            </x14:sparkline>
            <x14:sparkline>
              <xm:f>MCGunit_majors_Summer!B121:K121</xm:f>
              <xm:sqref>P121</xm:sqref>
            </x14:sparkline>
            <x14:sparkline>
              <xm:f>MCGunit_majors_Summer!B122:K122</xm:f>
              <xm:sqref>P122</xm:sqref>
            </x14:sparkline>
            <x14:sparkline>
              <xm:f>MCGunit_majors_Summer!B123:K123</xm:f>
              <xm:sqref>P123</xm:sqref>
            </x14:sparkline>
            <x14:sparkline>
              <xm:f>MCGunit_majors_Summer!B124:K124</xm:f>
              <xm:sqref>P124</xm:sqref>
            </x14:sparkline>
            <x14:sparkline>
              <xm:f>MCGunit_majors_Summer!B125:K125</xm:f>
              <xm:sqref>P125</xm:sqref>
            </x14:sparkline>
            <x14:sparkline>
              <xm:f>MCGunit_majors_Summer!B126:K126</xm:f>
              <xm:sqref>P126</xm:sqref>
            </x14:sparkline>
            <x14:sparkline>
              <xm:f>MCGunit_majors_Summer!B127:K127</xm:f>
              <xm:sqref>P127</xm:sqref>
            </x14:sparkline>
            <x14:sparkline>
              <xm:f>MCGunit_majors_Summer!B128:K128</xm:f>
              <xm:sqref>P128</xm:sqref>
            </x14:sparkline>
            <x14:sparkline>
              <xm:f>MCGunit_majors_Summer!B129:K129</xm:f>
              <xm:sqref>P129</xm:sqref>
            </x14:sparkline>
            <x14:sparkline>
              <xm:f>MCGunit_majors_Summer!B130:K130</xm:f>
              <xm:sqref>P130</xm:sqref>
            </x14:sparkline>
            <x14:sparkline>
              <xm:f>MCGunit_majors_Summer!B131:K131</xm:f>
              <xm:sqref>P131</xm:sqref>
            </x14:sparkline>
            <x14:sparkline>
              <xm:f>MCGunit_majors_Summer!B132:K132</xm:f>
              <xm:sqref>P132</xm:sqref>
            </x14:sparkline>
            <x14:sparkline>
              <xm:f>MCGunit_majors_Summer!B133:K133</xm:f>
              <xm:sqref>P133</xm:sqref>
            </x14:sparkline>
            <x14:sparkline>
              <xm:f>MCGunit_majors_Summer!B134:K134</xm:f>
              <xm:sqref>P134</xm:sqref>
            </x14:sparkline>
            <x14:sparkline>
              <xm:f>MCGunit_majors_Summer!B135:K135</xm:f>
              <xm:sqref>P135</xm:sqref>
            </x14:sparkline>
            <x14:sparkline>
              <xm:f>MCGunit_majors_Summer!B136:K136</xm:f>
              <xm:sqref>P136</xm:sqref>
            </x14:sparkline>
            <x14:sparkline>
              <xm:f>MCGunit_majors_Summer!B137:K137</xm:f>
              <xm:sqref>P137</xm:sqref>
            </x14:sparkline>
            <x14:sparkline>
              <xm:f>MCGunit_majors_Summer!B138:K138</xm:f>
              <xm:sqref>P138</xm:sqref>
            </x14:sparkline>
            <x14:sparkline>
              <xm:f>MCGunit_majors_Summer!B139:K139</xm:f>
              <xm:sqref>P139</xm:sqref>
            </x14:sparkline>
            <x14:sparkline>
              <xm:f>MCGunit_majors_Summer!B140:K140</xm:f>
              <xm:sqref>P140</xm:sqref>
            </x14:sparkline>
            <x14:sparkline>
              <xm:f>MCGunit_majors_Summer!B141:K141</xm:f>
              <xm:sqref>P141</xm:sqref>
            </x14:sparkline>
            <x14:sparkline>
              <xm:f>MCGunit_majors_Summer!B142:K142</xm:f>
              <xm:sqref>P142</xm:sqref>
            </x14:sparkline>
            <x14:sparkline>
              <xm:f>MCGunit_majors_Summer!B143:K143</xm:f>
              <xm:sqref>P143</xm:sqref>
            </x14:sparkline>
            <x14:sparkline>
              <xm:f>MCGunit_majors_Summer!B144:K144</xm:f>
              <xm:sqref>P144</xm:sqref>
            </x14:sparkline>
            <x14:sparkline>
              <xm:f>MCGunit_majors_Summer!B145:K145</xm:f>
              <xm:sqref>P145</xm:sqref>
            </x14:sparkline>
            <x14:sparkline>
              <xm:f>MCGunit_majors_Summer!B146:K146</xm:f>
              <xm:sqref>P146</xm:sqref>
            </x14:sparkline>
            <x14:sparkline>
              <xm:f>MCGunit_majors_Summer!B147:K147</xm:f>
              <xm:sqref>P147</xm:sqref>
            </x14:sparkline>
            <x14:sparkline>
              <xm:f>MCGunit_majors_Summer!B148:K148</xm:f>
              <xm:sqref>P148</xm:sqref>
            </x14:sparkline>
          </x14:sparklines>
        </x14:sparklineGroup>
        <x14:sparklineGroup displayEmptyCellsAs="gap" high="1" xr2:uid="{6F5A07F1-5579-4715-85BB-60DBD3CC27F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MCGunit_majors_Summer!B7:K7</xm:f>
              <xm:sqref>P7</xm:sqref>
            </x14:sparkline>
          </x14:sparklines>
        </x14:sparklineGroup>
      </x14:sparklineGroup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6C339-F1D3-4F31-9076-10F18AF4ADD7}">
  <sheetPr>
    <tabColor rgb="FFFFFF00"/>
  </sheetPr>
  <dimension ref="A1:T122"/>
  <sheetViews>
    <sheetView showGridLines="0" workbookViewId="0"/>
  </sheetViews>
  <sheetFormatPr defaultColWidth="9.33203125" defaultRowHeight="11.25" x14ac:dyDescent="0.2"/>
  <cols>
    <col min="1" max="1" width="34" customWidth="1"/>
    <col min="2" max="3" width="5.6640625" bestFit="1" customWidth="1"/>
    <col min="4" max="11" width="6.6640625" bestFit="1" customWidth="1"/>
    <col min="12" max="12" width="7.5" bestFit="1" customWidth="1"/>
    <col min="13" max="13" width="10.6640625" customWidth="1"/>
    <col min="15" max="15" width="8.33203125" bestFit="1" customWidth="1"/>
    <col min="16" max="20" width="9.33203125" style="7"/>
  </cols>
  <sheetData>
    <row r="1" spans="1:16" ht="18" x14ac:dyDescent="0.25">
      <c r="A1" s="1" t="s">
        <v>104</v>
      </c>
    </row>
    <row r="3" spans="1:16" x14ac:dyDescent="0.2">
      <c r="A3" s="21" t="s">
        <v>188</v>
      </c>
      <c r="B3" s="2" t="s">
        <v>118</v>
      </c>
      <c r="C3" s="2"/>
      <c r="D3" s="2"/>
      <c r="E3" s="2"/>
      <c r="F3" s="2"/>
      <c r="G3" s="2"/>
      <c r="H3" s="2"/>
      <c r="I3" s="2"/>
      <c r="J3" s="2"/>
      <c r="K3" s="2"/>
      <c r="L3" s="62"/>
      <c r="M3" s="13"/>
      <c r="N3" s="35"/>
      <c r="O3" s="2"/>
    </row>
    <row r="4" spans="1:16" x14ac:dyDescent="0.2">
      <c r="A4" s="67"/>
      <c r="B4" s="2"/>
      <c r="C4" s="2"/>
      <c r="D4" s="2"/>
      <c r="E4" s="2"/>
      <c r="F4" s="2"/>
      <c r="G4" s="2"/>
      <c r="H4" s="2"/>
      <c r="I4" s="2"/>
      <c r="J4" s="2"/>
      <c r="K4" s="2"/>
      <c r="L4" s="62"/>
      <c r="M4" s="13"/>
      <c r="N4" s="2"/>
      <c r="O4" s="2"/>
    </row>
    <row r="5" spans="1:16" x14ac:dyDescent="0.2">
      <c r="A5" s="67"/>
      <c r="B5" s="2" t="s">
        <v>189</v>
      </c>
      <c r="C5" s="2"/>
      <c r="D5" s="2"/>
      <c r="E5" s="2"/>
      <c r="F5" s="2"/>
      <c r="G5" s="2"/>
      <c r="H5" s="2"/>
      <c r="I5" s="2"/>
      <c r="J5" s="2"/>
      <c r="K5" s="2"/>
      <c r="L5" s="68" t="s">
        <v>168</v>
      </c>
      <c r="M5" s="69" t="s">
        <v>169</v>
      </c>
      <c r="N5" s="2" t="s">
        <v>170</v>
      </c>
      <c r="O5" s="2"/>
      <c r="P5" s="2" t="s">
        <v>171</v>
      </c>
    </row>
    <row r="6" spans="1:16" x14ac:dyDescent="0.2">
      <c r="A6" s="3" t="s">
        <v>0</v>
      </c>
      <c r="B6" s="36">
        <v>2017</v>
      </c>
      <c r="C6" s="36">
        <v>2018</v>
      </c>
      <c r="D6" s="36">
        <v>2019</v>
      </c>
      <c r="E6" s="36">
        <v>2020</v>
      </c>
      <c r="F6" s="78" t="s">
        <v>130</v>
      </c>
      <c r="G6" s="36">
        <v>2022</v>
      </c>
      <c r="H6" s="36">
        <v>2023</v>
      </c>
      <c r="I6" s="36">
        <v>2024</v>
      </c>
      <c r="J6" s="36">
        <v>2025</v>
      </c>
      <c r="K6" s="36">
        <v>2026</v>
      </c>
      <c r="L6" s="15" t="s">
        <v>191</v>
      </c>
      <c r="M6" s="16"/>
      <c r="N6" s="11" t="s">
        <v>192</v>
      </c>
      <c r="O6" s="11" t="s">
        <v>193</v>
      </c>
      <c r="P6" s="36" t="s">
        <v>174</v>
      </c>
    </row>
    <row r="7" spans="1:16" x14ac:dyDescent="0.2">
      <c r="A7" s="4" t="s">
        <v>44</v>
      </c>
      <c r="B7" s="17">
        <f xml:space="preserve"> SUM(B9,B23,B30,B43,B56,B70,B83,B97,B113,B120)</f>
        <v>3927</v>
      </c>
      <c r="C7" s="17">
        <f t="shared" ref="C7:K7" si="0" xml:space="preserve"> SUM(C9,C23,C30,C43,C56,C70,C83,C97,C113,C120)</f>
        <v>3778</v>
      </c>
      <c r="D7" s="17">
        <f t="shared" si="0"/>
        <v>3863</v>
      </c>
      <c r="E7" s="17">
        <f t="shared" si="0"/>
        <v>4050</v>
      </c>
      <c r="F7" s="17">
        <f t="shared" si="0"/>
        <v>3726</v>
      </c>
      <c r="G7" s="17">
        <f t="shared" si="0"/>
        <v>3778</v>
      </c>
      <c r="H7" s="17">
        <f t="shared" si="0"/>
        <v>3884</v>
      </c>
      <c r="I7" s="17">
        <f t="shared" si="0"/>
        <v>4124</v>
      </c>
      <c r="J7" s="17">
        <f t="shared" si="0"/>
        <v>4046</v>
      </c>
      <c r="K7" s="17">
        <f t="shared" si="0"/>
        <v>3829</v>
      </c>
      <c r="L7" s="70">
        <f>K7-J7</f>
        <v>-217</v>
      </c>
      <c r="M7" s="19">
        <f t="shared" ref="M7:M54" si="1">IFERROR((K7-J7)/J7,"n/a")</f>
        <v>-5.3633217993079588E-2</v>
      </c>
      <c r="N7" s="71">
        <f>IFERROR((K7-G7)/G7,"n/a")</f>
        <v>1.3499205929062997E-2</v>
      </c>
      <c r="O7" s="71">
        <f>IFERROR((K7-B7)/B7,"n/a")</f>
        <v>-2.4955436720142603E-2</v>
      </c>
    </row>
    <row r="8" spans="1:16" x14ac:dyDescent="0.2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12"/>
      <c r="M8" s="14"/>
      <c r="N8" s="10"/>
      <c r="O8" s="10"/>
    </row>
    <row r="9" spans="1:16" x14ac:dyDescent="0.2">
      <c r="A9" s="4" t="s">
        <v>2</v>
      </c>
      <c r="B9" s="17">
        <v>802</v>
      </c>
      <c r="C9" s="17">
        <v>758</v>
      </c>
      <c r="D9" s="17">
        <v>697</v>
      </c>
      <c r="E9" s="17">
        <v>682</v>
      </c>
      <c r="F9" s="17">
        <v>608</v>
      </c>
      <c r="G9" s="17">
        <v>661</v>
      </c>
      <c r="H9" s="17">
        <v>679</v>
      </c>
      <c r="I9" s="17">
        <v>770</v>
      </c>
      <c r="J9" s="17">
        <v>829</v>
      </c>
      <c r="K9" s="17">
        <v>785</v>
      </c>
      <c r="L9" s="18">
        <f>K9-J9</f>
        <v>-44</v>
      </c>
      <c r="M9" s="19">
        <f t="shared" ref="M9" si="2">IFERROR((K9-J9)/J9,"n/a")</f>
        <v>-5.3075995174909532E-2</v>
      </c>
      <c r="N9" s="20">
        <f>IFERROR((K9-G9)/G9,"n/a")</f>
        <v>0.1875945537065053</v>
      </c>
      <c r="O9" s="20">
        <f>IFERROR((K9-B9)/B9,"n/a")</f>
        <v>-2.119700748129676E-2</v>
      </c>
    </row>
    <row r="10" spans="1:16" x14ac:dyDescent="0.2">
      <c r="A10" s="38" t="s">
        <v>10</v>
      </c>
      <c r="B10" s="39">
        <v>208</v>
      </c>
      <c r="C10" s="39">
        <v>168</v>
      </c>
      <c r="D10" s="39">
        <v>128</v>
      </c>
      <c r="E10" s="39">
        <v>116</v>
      </c>
      <c r="F10" s="39">
        <v>122</v>
      </c>
      <c r="G10" s="39">
        <v>135</v>
      </c>
      <c r="H10" s="39">
        <v>119</v>
      </c>
      <c r="I10" s="39">
        <v>149</v>
      </c>
      <c r="J10" s="39">
        <v>173</v>
      </c>
      <c r="K10" s="39">
        <v>173</v>
      </c>
      <c r="L10" s="40">
        <f t="shared" ref="L10:L58" si="3">K10-J10</f>
        <v>0</v>
      </c>
      <c r="M10" s="41">
        <f t="shared" si="1"/>
        <v>0</v>
      </c>
      <c r="N10" s="42">
        <f t="shared" ref="N10:N59" si="4">IFERROR((K10-G10)/G10,"n/a")</f>
        <v>0.2814814814814815</v>
      </c>
      <c r="O10" s="59">
        <f t="shared" ref="O10:O59" si="5">IFERROR((K10-B10)/B10,"n/a")</f>
        <v>-0.16826923076923078</v>
      </c>
      <c r="P10" s="72"/>
    </row>
    <row r="11" spans="1:16" x14ac:dyDescent="0.2">
      <c r="A11" s="22" t="s">
        <v>11</v>
      </c>
      <c r="B11" s="23">
        <v>31</v>
      </c>
      <c r="C11" s="23">
        <v>21</v>
      </c>
      <c r="D11" s="23">
        <v>20</v>
      </c>
      <c r="E11" s="23">
        <v>15</v>
      </c>
      <c r="F11" s="23">
        <v>15</v>
      </c>
      <c r="G11" s="23">
        <v>17</v>
      </c>
      <c r="H11" s="23">
        <v>21</v>
      </c>
      <c r="I11" s="23">
        <v>23</v>
      </c>
      <c r="J11" s="23">
        <v>21</v>
      </c>
      <c r="K11" s="23">
        <v>18</v>
      </c>
      <c r="L11" s="26">
        <f t="shared" si="3"/>
        <v>-3</v>
      </c>
      <c r="M11" s="27">
        <f t="shared" si="1"/>
        <v>-0.14285714285714285</v>
      </c>
      <c r="N11" s="28">
        <f t="shared" si="4"/>
        <v>5.8823529411764705E-2</v>
      </c>
      <c r="O11" s="10">
        <f t="shared" si="5"/>
        <v>-0.41935483870967744</v>
      </c>
    </row>
    <row r="12" spans="1:16" x14ac:dyDescent="0.2">
      <c r="A12" s="38" t="s">
        <v>201</v>
      </c>
      <c r="B12" s="39">
        <v>78</v>
      </c>
      <c r="C12" s="39">
        <v>78</v>
      </c>
      <c r="D12" s="39">
        <v>102</v>
      </c>
      <c r="E12" s="39">
        <v>75</v>
      </c>
      <c r="F12" s="39">
        <v>68</v>
      </c>
      <c r="G12" s="39">
        <v>75</v>
      </c>
      <c r="H12" s="39">
        <v>74</v>
      </c>
      <c r="I12" s="39">
        <v>116</v>
      </c>
      <c r="J12" s="39">
        <v>112</v>
      </c>
      <c r="K12" s="39">
        <v>82</v>
      </c>
      <c r="L12" s="40">
        <f t="shared" si="3"/>
        <v>-30</v>
      </c>
      <c r="M12" s="41">
        <f t="shared" si="1"/>
        <v>-0.26785714285714285</v>
      </c>
      <c r="N12" s="42">
        <f t="shared" si="4"/>
        <v>9.3333333333333338E-2</v>
      </c>
      <c r="O12" s="59">
        <f t="shared" si="5"/>
        <v>5.128205128205128E-2</v>
      </c>
      <c r="P12" s="72"/>
    </row>
    <row r="13" spans="1:16" x14ac:dyDescent="0.2">
      <c r="A13" s="22" t="s">
        <v>12</v>
      </c>
      <c r="B13" s="23">
        <v>110</v>
      </c>
      <c r="C13" s="23">
        <v>113</v>
      </c>
      <c r="D13" s="23">
        <v>100</v>
      </c>
      <c r="E13" s="23">
        <v>103</v>
      </c>
      <c r="F13" s="23">
        <v>86</v>
      </c>
      <c r="G13" s="23">
        <v>106</v>
      </c>
      <c r="H13" s="23">
        <v>98</v>
      </c>
      <c r="I13" s="23">
        <v>88</v>
      </c>
      <c r="J13" s="23">
        <v>96</v>
      </c>
      <c r="K13" s="23">
        <v>103</v>
      </c>
      <c r="L13" s="26">
        <f t="shared" si="3"/>
        <v>7</v>
      </c>
      <c r="M13" s="27">
        <f t="shared" si="1"/>
        <v>7.2916666666666671E-2</v>
      </c>
      <c r="N13" s="28">
        <f t="shared" si="4"/>
        <v>-2.8301886792452831E-2</v>
      </c>
      <c r="O13" s="10">
        <f t="shared" si="5"/>
        <v>-6.363636363636363E-2</v>
      </c>
    </row>
    <row r="14" spans="1:16" x14ac:dyDescent="0.2">
      <c r="A14" s="38" t="s">
        <v>124</v>
      </c>
      <c r="B14" s="39">
        <v>50</v>
      </c>
      <c r="C14" s="39">
        <v>41</v>
      </c>
      <c r="D14" s="39">
        <v>37</v>
      </c>
      <c r="E14" s="39">
        <v>36</v>
      </c>
      <c r="F14" s="39">
        <v>34</v>
      </c>
      <c r="G14" s="39">
        <v>42</v>
      </c>
      <c r="H14" s="39">
        <v>52</v>
      </c>
      <c r="I14" s="39">
        <v>44</v>
      </c>
      <c r="J14" s="39">
        <v>45</v>
      </c>
      <c r="K14" s="39">
        <v>47</v>
      </c>
      <c r="L14" s="40">
        <f t="shared" si="3"/>
        <v>2</v>
      </c>
      <c r="M14" s="41">
        <f t="shared" si="1"/>
        <v>4.4444444444444446E-2</v>
      </c>
      <c r="N14" s="61">
        <f t="shared" si="4"/>
        <v>0.11904761904761904</v>
      </c>
      <c r="O14" s="59">
        <f t="shared" si="5"/>
        <v>-0.06</v>
      </c>
      <c r="P14" s="72"/>
    </row>
    <row r="15" spans="1:16" ht="12.6" customHeight="1" x14ac:dyDescent="0.2">
      <c r="A15" s="22" t="s">
        <v>46</v>
      </c>
      <c r="B15" s="23">
        <v>109</v>
      </c>
      <c r="C15" s="23">
        <v>110</v>
      </c>
      <c r="D15" s="23">
        <v>102</v>
      </c>
      <c r="E15" s="23">
        <v>113</v>
      </c>
      <c r="F15" s="23">
        <v>99</v>
      </c>
      <c r="G15" s="23">
        <v>83</v>
      </c>
      <c r="H15" s="23">
        <v>65</v>
      </c>
      <c r="I15" s="23">
        <v>58</v>
      </c>
      <c r="J15" s="23">
        <v>49</v>
      </c>
      <c r="K15" s="23">
        <v>52</v>
      </c>
      <c r="L15" s="26">
        <f t="shared" si="3"/>
        <v>3</v>
      </c>
      <c r="M15" s="27">
        <f t="shared" si="1"/>
        <v>6.1224489795918366E-2</v>
      </c>
      <c r="N15" s="28">
        <f t="shared" si="4"/>
        <v>-0.37349397590361444</v>
      </c>
      <c r="O15" s="10">
        <f t="shared" si="5"/>
        <v>-0.52293577981651373</v>
      </c>
    </row>
    <row r="16" spans="1:16" x14ac:dyDescent="0.2">
      <c r="A16" s="38" t="s">
        <v>13</v>
      </c>
      <c r="B16" s="39">
        <v>38</v>
      </c>
      <c r="C16" s="39">
        <v>28</v>
      </c>
      <c r="D16" s="39">
        <v>23</v>
      </c>
      <c r="E16" s="39">
        <v>29</v>
      </c>
      <c r="F16" s="39">
        <v>24</v>
      </c>
      <c r="G16" s="39">
        <v>22</v>
      </c>
      <c r="H16" s="39">
        <v>19</v>
      </c>
      <c r="I16" s="39">
        <v>24</v>
      </c>
      <c r="J16" s="39">
        <v>30</v>
      </c>
      <c r="K16" s="39">
        <v>33</v>
      </c>
      <c r="L16" s="40">
        <f t="shared" si="3"/>
        <v>3</v>
      </c>
      <c r="M16" s="41">
        <f t="shared" si="1"/>
        <v>0.1</v>
      </c>
      <c r="N16" s="42">
        <f t="shared" si="4"/>
        <v>0.5</v>
      </c>
      <c r="O16" s="59">
        <f t="shared" si="5"/>
        <v>-0.13157894736842105</v>
      </c>
      <c r="P16" s="72"/>
    </row>
    <row r="17" spans="1:16" x14ac:dyDescent="0.2">
      <c r="A17" s="22" t="s">
        <v>14</v>
      </c>
      <c r="B17" s="23">
        <v>33</v>
      </c>
      <c r="C17" s="23">
        <v>46</v>
      </c>
      <c r="D17" s="23">
        <v>49</v>
      </c>
      <c r="E17" s="23">
        <v>49</v>
      </c>
      <c r="F17" s="23">
        <v>42</v>
      </c>
      <c r="G17" s="23">
        <v>34</v>
      </c>
      <c r="H17" s="23">
        <v>50</v>
      </c>
      <c r="I17" s="23">
        <v>41</v>
      </c>
      <c r="J17" s="23">
        <v>49</v>
      </c>
      <c r="K17" s="23">
        <v>50</v>
      </c>
      <c r="L17" s="26">
        <f t="shared" si="3"/>
        <v>1</v>
      </c>
      <c r="M17" s="27">
        <f t="shared" si="1"/>
        <v>2.0408163265306121E-2</v>
      </c>
      <c r="N17" s="28">
        <f t="shared" si="4"/>
        <v>0.47058823529411764</v>
      </c>
      <c r="O17" s="10">
        <f t="shared" si="5"/>
        <v>0.51515151515151514</v>
      </c>
    </row>
    <row r="18" spans="1:16" x14ac:dyDescent="0.2">
      <c r="A18" s="38" t="s">
        <v>15</v>
      </c>
      <c r="B18" s="39">
        <v>23</v>
      </c>
      <c r="C18" s="39">
        <v>18</v>
      </c>
      <c r="D18" s="39">
        <v>21</v>
      </c>
      <c r="E18" s="39">
        <v>28</v>
      </c>
      <c r="F18" s="39">
        <v>20</v>
      </c>
      <c r="G18" s="39">
        <v>27</v>
      </c>
      <c r="H18" s="39">
        <v>19</v>
      </c>
      <c r="I18" s="39">
        <v>35</v>
      </c>
      <c r="J18" s="39">
        <v>27</v>
      </c>
      <c r="K18" s="39">
        <v>23</v>
      </c>
      <c r="L18" s="40">
        <f t="shared" si="3"/>
        <v>-4</v>
      </c>
      <c r="M18" s="41">
        <f t="shared" si="1"/>
        <v>-0.14814814814814814</v>
      </c>
      <c r="N18" s="42">
        <f t="shared" si="4"/>
        <v>-0.14814814814814814</v>
      </c>
      <c r="O18" s="59">
        <f t="shared" si="5"/>
        <v>0</v>
      </c>
      <c r="P18" s="72"/>
    </row>
    <row r="19" spans="1:16" x14ac:dyDescent="0.2">
      <c r="A19" s="22" t="s">
        <v>161</v>
      </c>
      <c r="B19" s="23">
        <v>0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1</v>
      </c>
      <c r="K19" s="23">
        <v>1</v>
      </c>
      <c r="L19" s="26">
        <f t="shared" si="3"/>
        <v>0</v>
      </c>
      <c r="M19" s="27">
        <f t="shared" si="1"/>
        <v>0</v>
      </c>
      <c r="N19" s="28" t="str">
        <f t="shared" si="4"/>
        <v>n/a</v>
      </c>
      <c r="O19" s="10" t="str">
        <f t="shared" si="5"/>
        <v>n/a</v>
      </c>
    </row>
    <row r="20" spans="1:16" x14ac:dyDescent="0.2">
      <c r="A20" s="63" t="s">
        <v>126</v>
      </c>
      <c r="B20" s="64">
        <v>118</v>
      </c>
      <c r="C20" s="64">
        <v>123</v>
      </c>
      <c r="D20" s="64">
        <v>104</v>
      </c>
      <c r="E20" s="64">
        <v>111</v>
      </c>
      <c r="F20" s="64">
        <v>93</v>
      </c>
      <c r="G20" s="64">
        <v>116</v>
      </c>
      <c r="H20" s="64">
        <v>154</v>
      </c>
      <c r="I20" s="64">
        <v>192</v>
      </c>
      <c r="J20" s="64">
        <v>226</v>
      </c>
      <c r="K20" s="64">
        <v>193</v>
      </c>
      <c r="L20" s="65">
        <f t="shared" si="3"/>
        <v>-33</v>
      </c>
      <c r="M20" s="66">
        <f t="shared" si="1"/>
        <v>-0.14601769911504425</v>
      </c>
      <c r="N20" s="61">
        <f t="shared" si="4"/>
        <v>0.66379310344827591</v>
      </c>
      <c r="O20" s="59">
        <f t="shared" si="5"/>
        <v>0.63559322033898302</v>
      </c>
      <c r="P20" s="72"/>
    </row>
    <row r="21" spans="1:16" x14ac:dyDescent="0.2">
      <c r="A21" s="22" t="s">
        <v>97</v>
      </c>
      <c r="B21" s="23">
        <v>4</v>
      </c>
      <c r="C21" s="23">
        <v>12</v>
      </c>
      <c r="D21" s="23">
        <v>11</v>
      </c>
      <c r="E21" s="23">
        <v>7</v>
      </c>
      <c r="F21" s="23">
        <v>5</v>
      </c>
      <c r="G21" s="23">
        <v>4</v>
      </c>
      <c r="H21" s="23">
        <v>8</v>
      </c>
      <c r="I21" s="23">
        <v>0</v>
      </c>
      <c r="J21" s="23">
        <v>0</v>
      </c>
      <c r="K21" s="23">
        <v>10</v>
      </c>
      <c r="L21" s="26">
        <f t="shared" ref="L21" si="6">K21-J21</f>
        <v>10</v>
      </c>
      <c r="M21" s="27" t="str">
        <f t="shared" ref="M21" si="7">IFERROR((K21-J21)/J21,"n/a")</f>
        <v>n/a</v>
      </c>
      <c r="N21" s="28">
        <f t="shared" ref="N21" si="8">IFERROR((K21-G21)/G21,"n/a")</f>
        <v>1.5</v>
      </c>
      <c r="O21" s="10">
        <f t="shared" ref="O21" si="9">IFERROR((K21-B21)/B21,"n/a")</f>
        <v>1.5</v>
      </c>
    </row>
    <row r="22" spans="1:16" x14ac:dyDescent="0.2">
      <c r="A22" s="6"/>
      <c r="B22" s="5"/>
      <c r="C22" s="5"/>
      <c r="D22" s="5"/>
      <c r="E22" s="5"/>
      <c r="F22" s="5"/>
      <c r="G22" s="5"/>
      <c r="H22" s="5"/>
      <c r="I22" s="5"/>
      <c r="J22" s="5"/>
      <c r="K22" s="5"/>
      <c r="L22" s="12"/>
      <c r="M22" s="14"/>
      <c r="N22" s="10"/>
      <c r="O22" s="10"/>
    </row>
    <row r="23" spans="1:16" x14ac:dyDescent="0.2">
      <c r="A23" s="4" t="s">
        <v>198</v>
      </c>
      <c r="B23" s="17">
        <v>353</v>
      </c>
      <c r="C23" s="17">
        <v>484</v>
      </c>
      <c r="D23" s="17">
        <v>695</v>
      </c>
      <c r="E23" s="17">
        <v>769</v>
      </c>
      <c r="F23" s="17">
        <v>751</v>
      </c>
      <c r="G23" s="17">
        <v>717</v>
      </c>
      <c r="H23" s="17">
        <v>764</v>
      </c>
      <c r="I23" s="17">
        <v>821</v>
      </c>
      <c r="J23" s="17">
        <v>826</v>
      </c>
      <c r="K23" s="17">
        <v>773</v>
      </c>
      <c r="L23" s="18">
        <f>K23-J23</f>
        <v>-53</v>
      </c>
      <c r="M23" s="19">
        <f t="shared" si="1"/>
        <v>-6.4164648910411626E-2</v>
      </c>
      <c r="N23" s="20">
        <f t="shared" si="4"/>
        <v>7.8103207810320777E-2</v>
      </c>
      <c r="O23" s="20">
        <f t="shared" si="5"/>
        <v>1.1898016997167138</v>
      </c>
    </row>
    <row r="24" spans="1:16" ht="12.6" customHeight="1" x14ac:dyDescent="0.2">
      <c r="A24" s="38" t="s">
        <v>51</v>
      </c>
      <c r="B24" s="39">
        <v>235</v>
      </c>
      <c r="C24" s="39">
        <v>171</v>
      </c>
      <c r="D24" s="39">
        <v>172</v>
      </c>
      <c r="E24" s="39">
        <v>154</v>
      </c>
      <c r="F24" s="39">
        <v>157</v>
      </c>
      <c r="G24" s="39">
        <v>134</v>
      </c>
      <c r="H24" s="39">
        <v>126</v>
      </c>
      <c r="I24" s="39">
        <v>126</v>
      </c>
      <c r="J24" s="39">
        <v>128</v>
      </c>
      <c r="K24" s="39">
        <v>119</v>
      </c>
      <c r="L24" s="44">
        <f t="shared" si="3"/>
        <v>-9</v>
      </c>
      <c r="M24" s="45">
        <f t="shared" si="1"/>
        <v>-7.03125E-2</v>
      </c>
      <c r="N24" s="59">
        <f t="shared" si="4"/>
        <v>-0.11194029850746269</v>
      </c>
      <c r="O24" s="59">
        <f t="shared" si="5"/>
        <v>-0.49361702127659574</v>
      </c>
      <c r="P24" s="72"/>
    </row>
    <row r="25" spans="1:16" x14ac:dyDescent="0.2">
      <c r="A25" s="22" t="s">
        <v>158</v>
      </c>
      <c r="B25" s="23">
        <v>33</v>
      </c>
      <c r="C25" s="23">
        <v>215</v>
      </c>
      <c r="D25" s="23">
        <v>443</v>
      </c>
      <c r="E25" s="23">
        <v>530</v>
      </c>
      <c r="F25" s="23">
        <v>499</v>
      </c>
      <c r="G25" s="23">
        <v>507</v>
      </c>
      <c r="H25" s="23">
        <v>544</v>
      </c>
      <c r="I25" s="23">
        <v>595</v>
      </c>
      <c r="J25" s="23">
        <v>592</v>
      </c>
      <c r="K25" s="23">
        <v>553</v>
      </c>
      <c r="L25" s="12">
        <f t="shared" si="3"/>
        <v>-39</v>
      </c>
      <c r="M25" s="14">
        <f t="shared" si="1"/>
        <v>-6.5878378378378372E-2</v>
      </c>
      <c r="N25" s="10">
        <f t="shared" si="4"/>
        <v>9.0729783037475351E-2</v>
      </c>
      <c r="O25" s="10">
        <f t="shared" si="5"/>
        <v>15.757575757575758</v>
      </c>
    </row>
    <row r="26" spans="1:16" x14ac:dyDescent="0.2">
      <c r="A26" s="38" t="s">
        <v>19</v>
      </c>
      <c r="B26" s="39">
        <v>79</v>
      </c>
      <c r="C26" s="39">
        <v>84</v>
      </c>
      <c r="D26" s="39">
        <v>75</v>
      </c>
      <c r="E26" s="39">
        <v>70</v>
      </c>
      <c r="F26" s="39">
        <v>73</v>
      </c>
      <c r="G26" s="39">
        <v>64</v>
      </c>
      <c r="H26" s="39">
        <v>64</v>
      </c>
      <c r="I26" s="39">
        <v>66</v>
      </c>
      <c r="J26" s="39">
        <v>59</v>
      </c>
      <c r="K26" s="39">
        <v>48</v>
      </c>
      <c r="L26" s="44">
        <f t="shared" si="3"/>
        <v>-11</v>
      </c>
      <c r="M26" s="45">
        <f t="shared" si="1"/>
        <v>-0.1864406779661017</v>
      </c>
      <c r="N26" s="43">
        <f t="shared" si="4"/>
        <v>-0.25</v>
      </c>
      <c r="O26" s="59">
        <f t="shared" si="5"/>
        <v>-0.39240506329113922</v>
      </c>
      <c r="P26" s="72"/>
    </row>
    <row r="27" spans="1:16" x14ac:dyDescent="0.2">
      <c r="A27" s="22" t="s">
        <v>160</v>
      </c>
      <c r="B27" s="23">
        <v>0</v>
      </c>
      <c r="C27" s="23">
        <v>0</v>
      </c>
      <c r="D27" s="23">
        <v>4</v>
      </c>
      <c r="E27" s="23">
        <v>12</v>
      </c>
      <c r="F27" s="23">
        <v>16</v>
      </c>
      <c r="G27" s="23">
        <v>6</v>
      </c>
      <c r="H27" s="23">
        <v>29</v>
      </c>
      <c r="I27" s="23">
        <v>32</v>
      </c>
      <c r="J27" s="23">
        <v>46</v>
      </c>
      <c r="K27" s="23">
        <v>52</v>
      </c>
      <c r="L27" s="12">
        <f t="shared" si="3"/>
        <v>6</v>
      </c>
      <c r="M27" s="14">
        <f t="shared" si="1"/>
        <v>0.13043478260869565</v>
      </c>
      <c r="N27" s="10">
        <f t="shared" si="4"/>
        <v>7.666666666666667</v>
      </c>
      <c r="O27" s="10" t="str">
        <f t="shared" si="5"/>
        <v>n/a</v>
      </c>
    </row>
    <row r="28" spans="1:16" x14ac:dyDescent="0.2">
      <c r="A28" s="38" t="s">
        <v>202</v>
      </c>
      <c r="B28" s="39">
        <v>6</v>
      </c>
      <c r="C28" s="39">
        <v>14</v>
      </c>
      <c r="D28" s="39">
        <v>1</v>
      </c>
      <c r="E28" s="39">
        <v>3</v>
      </c>
      <c r="F28" s="39">
        <v>6</v>
      </c>
      <c r="G28" s="39">
        <v>6</v>
      </c>
      <c r="H28" s="39">
        <v>1</v>
      </c>
      <c r="I28" s="39">
        <v>2</v>
      </c>
      <c r="J28" s="39">
        <v>1</v>
      </c>
      <c r="K28" s="39">
        <v>1</v>
      </c>
      <c r="L28" s="44">
        <f t="shared" si="3"/>
        <v>0</v>
      </c>
      <c r="M28" s="45">
        <f t="shared" si="1"/>
        <v>0</v>
      </c>
      <c r="N28" s="43">
        <f t="shared" si="4"/>
        <v>-0.83333333333333337</v>
      </c>
      <c r="O28" s="59">
        <f t="shared" si="5"/>
        <v>-0.83333333333333337</v>
      </c>
      <c r="P28" s="72"/>
    </row>
    <row r="29" spans="1:16" x14ac:dyDescent="0.2">
      <c r="A29" s="6"/>
      <c r="B29" s="5"/>
      <c r="C29" s="5"/>
      <c r="D29" s="5"/>
      <c r="E29" s="5"/>
      <c r="F29" s="5"/>
      <c r="G29" s="5"/>
      <c r="H29" s="5"/>
      <c r="I29" s="5"/>
      <c r="J29" s="5"/>
      <c r="K29" s="5"/>
      <c r="L29" s="12"/>
      <c r="M29" s="14"/>
      <c r="N29" s="10"/>
      <c r="O29" s="10"/>
    </row>
    <row r="30" spans="1:16" x14ac:dyDescent="0.2">
      <c r="A30" s="4" t="s">
        <v>3</v>
      </c>
      <c r="B30" s="17">
        <v>817</v>
      </c>
      <c r="C30" s="17">
        <v>769</v>
      </c>
      <c r="D30" s="17">
        <v>782</v>
      </c>
      <c r="E30" s="17">
        <v>866</v>
      </c>
      <c r="F30" s="17">
        <v>787</v>
      </c>
      <c r="G30" s="17">
        <v>810</v>
      </c>
      <c r="H30" s="17">
        <v>794</v>
      </c>
      <c r="I30" s="17">
        <v>798</v>
      </c>
      <c r="J30" s="17">
        <v>718</v>
      </c>
      <c r="K30" s="17">
        <v>736</v>
      </c>
      <c r="L30" s="18">
        <f>K30-J30</f>
        <v>18</v>
      </c>
      <c r="M30" s="19">
        <f t="shared" ref="M30" si="10">IFERROR((K30-J30)/J30,"n/a")</f>
        <v>2.5069637883008356E-2</v>
      </c>
      <c r="N30" s="20">
        <f t="shared" si="4"/>
        <v>-9.1358024691358022E-2</v>
      </c>
      <c r="O30" s="20">
        <f t="shared" si="5"/>
        <v>-9.9143206854345162E-2</v>
      </c>
    </row>
    <row r="31" spans="1:16" ht="12.6" customHeight="1" x14ac:dyDescent="0.2">
      <c r="A31" s="38" t="s">
        <v>52</v>
      </c>
      <c r="B31" s="46">
        <v>107</v>
      </c>
      <c r="C31" s="46">
        <v>112</v>
      </c>
      <c r="D31" s="46">
        <v>123</v>
      </c>
      <c r="E31" s="46">
        <v>149</v>
      </c>
      <c r="F31" s="46">
        <v>136</v>
      </c>
      <c r="G31" s="46">
        <v>153</v>
      </c>
      <c r="H31" s="46">
        <v>150</v>
      </c>
      <c r="I31" s="46">
        <v>150</v>
      </c>
      <c r="J31" s="46">
        <v>152</v>
      </c>
      <c r="K31" s="46">
        <v>174</v>
      </c>
      <c r="L31" s="44">
        <f t="shared" si="3"/>
        <v>22</v>
      </c>
      <c r="M31" s="45">
        <f t="shared" si="1"/>
        <v>0.14473684210526316</v>
      </c>
      <c r="N31" s="59">
        <f t="shared" si="4"/>
        <v>0.13725490196078433</v>
      </c>
      <c r="O31" s="59">
        <f t="shared" si="5"/>
        <v>0.62616822429906538</v>
      </c>
      <c r="P31" s="72"/>
    </row>
    <row r="32" spans="1:16" x14ac:dyDescent="0.2">
      <c r="A32" s="22" t="s">
        <v>20</v>
      </c>
      <c r="B32" s="29">
        <v>77</v>
      </c>
      <c r="C32" s="29">
        <v>77</v>
      </c>
      <c r="D32" s="29">
        <v>66</v>
      </c>
      <c r="E32" s="29">
        <v>57</v>
      </c>
      <c r="F32" s="29">
        <v>66</v>
      </c>
      <c r="G32" s="29">
        <v>69</v>
      </c>
      <c r="H32" s="29">
        <v>71</v>
      </c>
      <c r="I32" s="29">
        <v>59</v>
      </c>
      <c r="J32" s="29">
        <v>48</v>
      </c>
      <c r="K32" s="29">
        <v>51</v>
      </c>
      <c r="L32" s="12">
        <f t="shared" si="3"/>
        <v>3</v>
      </c>
      <c r="M32" s="14">
        <f t="shared" si="1"/>
        <v>6.25E-2</v>
      </c>
      <c r="N32" s="10">
        <f t="shared" si="4"/>
        <v>-0.2608695652173913</v>
      </c>
      <c r="O32" s="10">
        <f t="shared" si="5"/>
        <v>-0.33766233766233766</v>
      </c>
    </row>
    <row r="33" spans="1:16" x14ac:dyDescent="0.2">
      <c r="A33" s="38" t="s">
        <v>53</v>
      </c>
      <c r="B33" s="46">
        <v>48</v>
      </c>
      <c r="C33" s="46">
        <v>48</v>
      </c>
      <c r="D33" s="46">
        <v>42</v>
      </c>
      <c r="E33" s="46">
        <v>40</v>
      </c>
      <c r="F33" s="46">
        <v>33</v>
      </c>
      <c r="G33" s="46">
        <v>34</v>
      </c>
      <c r="H33" s="46">
        <v>36</v>
      </c>
      <c r="I33" s="46">
        <v>42</v>
      </c>
      <c r="J33" s="46">
        <v>39</v>
      </c>
      <c r="K33" s="46">
        <v>38</v>
      </c>
      <c r="L33" s="44">
        <f t="shared" si="3"/>
        <v>-1</v>
      </c>
      <c r="M33" s="45">
        <f t="shared" si="1"/>
        <v>-2.564102564102564E-2</v>
      </c>
      <c r="N33" s="43">
        <f t="shared" si="4"/>
        <v>0.11764705882352941</v>
      </c>
      <c r="O33" s="59">
        <f t="shared" si="5"/>
        <v>-0.20833333333333334</v>
      </c>
      <c r="P33" s="72"/>
    </row>
    <row r="34" spans="1:16" x14ac:dyDescent="0.2">
      <c r="A34" s="22" t="s">
        <v>21</v>
      </c>
      <c r="B34" s="29">
        <v>67</v>
      </c>
      <c r="C34" s="29">
        <v>55</v>
      </c>
      <c r="D34" s="29">
        <v>61</v>
      </c>
      <c r="E34" s="29">
        <v>75</v>
      </c>
      <c r="F34" s="29">
        <v>72</v>
      </c>
      <c r="G34" s="29">
        <v>63</v>
      </c>
      <c r="H34" s="29">
        <v>57</v>
      </c>
      <c r="I34" s="29">
        <v>53</v>
      </c>
      <c r="J34" s="29">
        <v>38</v>
      </c>
      <c r="K34" s="29">
        <v>33</v>
      </c>
      <c r="L34" s="12">
        <f t="shared" si="3"/>
        <v>-5</v>
      </c>
      <c r="M34" s="14">
        <f t="shared" si="1"/>
        <v>-0.13157894736842105</v>
      </c>
      <c r="N34" s="10">
        <f t="shared" si="4"/>
        <v>-0.47619047619047616</v>
      </c>
      <c r="O34" s="10">
        <f t="shared" si="5"/>
        <v>-0.5074626865671642</v>
      </c>
    </row>
    <row r="35" spans="1:16" x14ac:dyDescent="0.2">
      <c r="A35" s="38" t="s">
        <v>150</v>
      </c>
      <c r="B35" s="46">
        <v>14</v>
      </c>
      <c r="C35" s="46">
        <v>19</v>
      </c>
      <c r="D35" s="46">
        <v>21</v>
      </c>
      <c r="E35" s="46">
        <v>25</v>
      </c>
      <c r="F35" s="46">
        <v>28</v>
      </c>
      <c r="G35" s="46">
        <v>28</v>
      </c>
      <c r="H35" s="46">
        <v>35</v>
      </c>
      <c r="I35" s="46">
        <v>27</v>
      </c>
      <c r="J35" s="46">
        <v>14</v>
      </c>
      <c r="K35" s="46">
        <v>15</v>
      </c>
      <c r="L35" s="44">
        <f t="shared" si="3"/>
        <v>1</v>
      </c>
      <c r="M35" s="45">
        <f t="shared" si="1"/>
        <v>7.1428571428571425E-2</v>
      </c>
      <c r="N35" s="43">
        <f t="shared" si="4"/>
        <v>-0.4642857142857143</v>
      </c>
      <c r="O35" s="59">
        <f t="shared" si="5"/>
        <v>7.1428571428571425E-2</v>
      </c>
      <c r="P35" s="72"/>
    </row>
    <row r="36" spans="1:16" x14ac:dyDescent="0.2">
      <c r="A36" s="22" t="s">
        <v>54</v>
      </c>
      <c r="B36" s="29">
        <v>243</v>
      </c>
      <c r="C36" s="29">
        <v>219</v>
      </c>
      <c r="D36" s="29">
        <v>205</v>
      </c>
      <c r="E36" s="29">
        <v>222</v>
      </c>
      <c r="F36" s="29">
        <v>205</v>
      </c>
      <c r="G36" s="29">
        <v>196</v>
      </c>
      <c r="H36" s="29">
        <v>153</v>
      </c>
      <c r="I36" s="29">
        <v>171</v>
      </c>
      <c r="J36" s="29">
        <v>171</v>
      </c>
      <c r="K36" s="29">
        <v>192</v>
      </c>
      <c r="L36" s="12">
        <f t="shared" si="3"/>
        <v>21</v>
      </c>
      <c r="M36" s="14">
        <f t="shared" si="1"/>
        <v>0.12280701754385964</v>
      </c>
      <c r="N36" s="10">
        <f t="shared" si="4"/>
        <v>-2.0408163265306121E-2</v>
      </c>
      <c r="O36" s="10">
        <f t="shared" si="5"/>
        <v>-0.20987654320987653</v>
      </c>
    </row>
    <row r="37" spans="1:16" x14ac:dyDescent="0.2">
      <c r="A37" s="38" t="s">
        <v>43</v>
      </c>
      <c r="B37" s="46">
        <v>101</v>
      </c>
      <c r="C37" s="46">
        <v>90</v>
      </c>
      <c r="D37" s="46">
        <v>103</v>
      </c>
      <c r="E37" s="46">
        <v>101</v>
      </c>
      <c r="F37" s="46">
        <v>56</v>
      </c>
      <c r="G37" s="46">
        <v>58</v>
      </c>
      <c r="H37" s="46">
        <v>56</v>
      </c>
      <c r="I37" s="46">
        <v>63</v>
      </c>
      <c r="J37" s="46">
        <v>46</v>
      </c>
      <c r="K37" s="46">
        <v>33</v>
      </c>
      <c r="L37" s="44">
        <f t="shared" si="3"/>
        <v>-13</v>
      </c>
      <c r="M37" s="45">
        <f t="shared" si="1"/>
        <v>-0.28260869565217389</v>
      </c>
      <c r="N37" s="43">
        <f t="shared" si="4"/>
        <v>-0.43103448275862066</v>
      </c>
      <c r="O37" s="59">
        <f t="shared" si="5"/>
        <v>-0.67326732673267331</v>
      </c>
      <c r="P37" s="72"/>
    </row>
    <row r="38" spans="1:16" x14ac:dyDescent="0.2">
      <c r="A38" s="22" t="s">
        <v>151</v>
      </c>
      <c r="B38" s="29">
        <v>69</v>
      </c>
      <c r="C38" s="29">
        <v>64</v>
      </c>
      <c r="D38" s="29">
        <v>62</v>
      </c>
      <c r="E38" s="29">
        <v>56</v>
      </c>
      <c r="F38" s="29">
        <v>43</v>
      </c>
      <c r="G38" s="29">
        <v>39</v>
      </c>
      <c r="H38" s="29">
        <v>38</v>
      </c>
      <c r="I38" s="29">
        <v>40</v>
      </c>
      <c r="J38" s="29">
        <v>26</v>
      </c>
      <c r="K38" s="29">
        <v>27</v>
      </c>
      <c r="L38" s="12">
        <f t="shared" si="3"/>
        <v>1</v>
      </c>
      <c r="M38" s="14">
        <f t="shared" si="1"/>
        <v>3.8461538461538464E-2</v>
      </c>
      <c r="N38" s="10">
        <f t="shared" si="4"/>
        <v>-0.30769230769230771</v>
      </c>
      <c r="O38" s="10">
        <f t="shared" si="5"/>
        <v>-0.60869565217391308</v>
      </c>
    </row>
    <row r="39" spans="1:16" ht="12.6" customHeight="1" x14ac:dyDescent="0.2">
      <c r="A39" s="38" t="s">
        <v>131</v>
      </c>
      <c r="B39" s="46">
        <v>0</v>
      </c>
      <c r="C39" s="46">
        <v>0</v>
      </c>
      <c r="D39" s="46">
        <v>1</v>
      </c>
      <c r="E39" s="46">
        <v>27</v>
      </c>
      <c r="F39" s="46">
        <v>41</v>
      </c>
      <c r="G39" s="46">
        <v>28</v>
      </c>
      <c r="H39" s="46">
        <v>34</v>
      </c>
      <c r="I39" s="46">
        <v>57</v>
      </c>
      <c r="J39" s="46">
        <v>83</v>
      </c>
      <c r="K39" s="46">
        <v>83</v>
      </c>
      <c r="L39" s="44">
        <f t="shared" si="3"/>
        <v>0</v>
      </c>
      <c r="M39" s="45">
        <f t="shared" si="1"/>
        <v>0</v>
      </c>
      <c r="N39" s="59">
        <f t="shared" si="4"/>
        <v>1.9642857142857142</v>
      </c>
      <c r="O39" s="59" t="str">
        <f t="shared" si="5"/>
        <v>n/a</v>
      </c>
      <c r="P39" s="72"/>
    </row>
    <row r="40" spans="1:16" x14ac:dyDescent="0.2">
      <c r="A40" s="22" t="s">
        <v>132</v>
      </c>
      <c r="B40" s="29">
        <v>83</v>
      </c>
      <c r="C40" s="29">
        <v>80</v>
      </c>
      <c r="D40" s="29">
        <v>95</v>
      </c>
      <c r="E40" s="29">
        <v>111</v>
      </c>
      <c r="F40" s="29">
        <v>98</v>
      </c>
      <c r="G40" s="29">
        <v>136</v>
      </c>
      <c r="H40" s="29">
        <v>151</v>
      </c>
      <c r="I40" s="29">
        <v>133</v>
      </c>
      <c r="J40" s="29">
        <v>99</v>
      </c>
      <c r="K40" s="29">
        <v>89</v>
      </c>
      <c r="L40" s="12">
        <f t="shared" si="3"/>
        <v>-10</v>
      </c>
      <c r="M40" s="14">
        <f t="shared" si="1"/>
        <v>-0.10101010101010101</v>
      </c>
      <c r="N40" s="10">
        <f t="shared" si="4"/>
        <v>-0.34558823529411764</v>
      </c>
      <c r="O40" s="10">
        <f t="shared" si="5"/>
        <v>7.2289156626506021E-2</v>
      </c>
    </row>
    <row r="41" spans="1:16" x14ac:dyDescent="0.2">
      <c r="A41" s="38" t="s">
        <v>22</v>
      </c>
      <c r="B41" s="46">
        <v>8</v>
      </c>
      <c r="C41" s="46">
        <v>5</v>
      </c>
      <c r="D41" s="46">
        <v>3</v>
      </c>
      <c r="E41" s="46">
        <v>3</v>
      </c>
      <c r="F41" s="46">
        <v>9</v>
      </c>
      <c r="G41" s="46">
        <v>6</v>
      </c>
      <c r="H41" s="46">
        <v>13</v>
      </c>
      <c r="I41" s="46">
        <v>3</v>
      </c>
      <c r="J41" s="46">
        <v>2</v>
      </c>
      <c r="K41" s="39">
        <v>1</v>
      </c>
      <c r="L41" s="44">
        <f t="shared" si="3"/>
        <v>-1</v>
      </c>
      <c r="M41" s="45">
        <f t="shared" si="1"/>
        <v>-0.5</v>
      </c>
      <c r="N41" s="43">
        <f t="shared" si="4"/>
        <v>-0.83333333333333337</v>
      </c>
      <c r="O41" s="59">
        <f t="shared" si="5"/>
        <v>-0.875</v>
      </c>
      <c r="P41" s="72"/>
    </row>
    <row r="42" spans="1:16" x14ac:dyDescent="0.2">
      <c r="A42" s="6"/>
      <c r="B42" s="5"/>
      <c r="C42" s="5"/>
      <c r="D42" s="5"/>
      <c r="E42" s="5"/>
      <c r="F42" s="5"/>
      <c r="G42" s="5"/>
      <c r="H42" s="5"/>
      <c r="I42" s="5"/>
      <c r="J42" s="5"/>
      <c r="K42" s="5"/>
      <c r="L42" s="12"/>
      <c r="M42" s="14"/>
      <c r="N42" s="10"/>
      <c r="O42" s="10"/>
    </row>
    <row r="43" spans="1:16" x14ac:dyDescent="0.2">
      <c r="A43" s="4" t="s">
        <v>4</v>
      </c>
      <c r="B43" s="17">
        <v>101</v>
      </c>
      <c r="C43" s="17">
        <v>108</v>
      </c>
      <c r="D43" s="17">
        <v>126</v>
      </c>
      <c r="E43" s="17">
        <v>148</v>
      </c>
      <c r="F43" s="17">
        <v>135</v>
      </c>
      <c r="G43" s="17">
        <v>149</v>
      </c>
      <c r="H43" s="17">
        <v>191</v>
      </c>
      <c r="I43" s="17">
        <v>244</v>
      </c>
      <c r="J43" s="17">
        <v>204</v>
      </c>
      <c r="K43" s="17">
        <v>174</v>
      </c>
      <c r="L43" s="18">
        <f>K43-J43</f>
        <v>-30</v>
      </c>
      <c r="M43" s="19">
        <f t="shared" si="1"/>
        <v>-0.14705882352941177</v>
      </c>
      <c r="N43" s="20">
        <f t="shared" si="4"/>
        <v>0.16778523489932887</v>
      </c>
      <c r="O43" s="20">
        <f t="shared" si="5"/>
        <v>0.72277227722772275</v>
      </c>
    </row>
    <row r="44" spans="1:16" x14ac:dyDescent="0.2">
      <c r="A44" s="38" t="s">
        <v>80</v>
      </c>
      <c r="B44" s="46">
        <v>30</v>
      </c>
      <c r="C44" s="46">
        <v>34</v>
      </c>
      <c r="D44" s="46">
        <v>25</v>
      </c>
      <c r="E44" s="46">
        <v>20</v>
      </c>
      <c r="F44" s="46">
        <v>23</v>
      </c>
      <c r="G44" s="46">
        <v>36</v>
      </c>
      <c r="H44" s="46">
        <v>37</v>
      </c>
      <c r="I44" s="46">
        <v>39</v>
      </c>
      <c r="J44" s="46">
        <v>35</v>
      </c>
      <c r="K44" s="46">
        <v>28</v>
      </c>
      <c r="L44" s="44">
        <f t="shared" si="3"/>
        <v>-7</v>
      </c>
      <c r="M44" s="45">
        <f t="shared" si="1"/>
        <v>-0.2</v>
      </c>
      <c r="N44" s="43">
        <f t="shared" si="4"/>
        <v>-0.22222222222222221</v>
      </c>
      <c r="O44" s="59">
        <f t="shared" si="5"/>
        <v>-6.6666666666666666E-2</v>
      </c>
      <c r="P44" s="72"/>
    </row>
    <row r="45" spans="1:16" x14ac:dyDescent="0.2">
      <c r="A45" s="22" t="s">
        <v>81</v>
      </c>
      <c r="B45" s="29">
        <v>5</v>
      </c>
      <c r="C45" s="29">
        <v>2</v>
      </c>
      <c r="D45" s="29">
        <v>2</v>
      </c>
      <c r="E45" s="29">
        <v>3</v>
      </c>
      <c r="F45" s="29">
        <v>3</v>
      </c>
      <c r="G45" s="29">
        <v>1</v>
      </c>
      <c r="H45" s="29">
        <v>7</v>
      </c>
      <c r="I45" s="29">
        <v>6</v>
      </c>
      <c r="J45" s="29">
        <v>4</v>
      </c>
      <c r="K45" s="29">
        <v>4</v>
      </c>
      <c r="L45" s="12">
        <f t="shared" si="3"/>
        <v>0</v>
      </c>
      <c r="M45" s="14">
        <f t="shared" si="1"/>
        <v>0</v>
      </c>
      <c r="N45" s="10">
        <f t="shared" si="4"/>
        <v>3</v>
      </c>
      <c r="O45" s="10">
        <f t="shared" si="5"/>
        <v>-0.2</v>
      </c>
    </row>
    <row r="46" spans="1:16" x14ac:dyDescent="0.2">
      <c r="A46" s="38" t="s">
        <v>82</v>
      </c>
      <c r="B46" s="46">
        <v>13</v>
      </c>
      <c r="C46" s="46">
        <v>15</v>
      </c>
      <c r="D46" s="46">
        <v>8</v>
      </c>
      <c r="E46" s="46">
        <v>5</v>
      </c>
      <c r="F46" s="46">
        <v>3</v>
      </c>
      <c r="G46" s="46">
        <v>13</v>
      </c>
      <c r="H46" s="46">
        <v>21</v>
      </c>
      <c r="I46" s="46">
        <v>22</v>
      </c>
      <c r="J46" s="46">
        <v>14</v>
      </c>
      <c r="K46" s="46">
        <v>13</v>
      </c>
      <c r="L46" s="44">
        <f t="shared" si="3"/>
        <v>-1</v>
      </c>
      <c r="M46" s="45">
        <f t="shared" si="1"/>
        <v>-7.1428571428571425E-2</v>
      </c>
      <c r="N46" s="43">
        <f t="shared" si="4"/>
        <v>0</v>
      </c>
      <c r="O46" s="59">
        <f t="shared" si="5"/>
        <v>0</v>
      </c>
      <c r="P46" s="72"/>
    </row>
    <row r="47" spans="1:16" x14ac:dyDescent="0.2">
      <c r="A47" s="22" t="s">
        <v>83</v>
      </c>
      <c r="B47" s="29">
        <v>2</v>
      </c>
      <c r="C47" s="29">
        <v>2</v>
      </c>
      <c r="D47" s="29">
        <v>2</v>
      </c>
      <c r="E47" s="29">
        <v>0</v>
      </c>
      <c r="F47" s="29">
        <v>0</v>
      </c>
      <c r="G47" s="29">
        <v>1</v>
      </c>
      <c r="H47" s="29">
        <v>3</v>
      </c>
      <c r="I47" s="29">
        <v>3</v>
      </c>
      <c r="J47" s="29">
        <v>7</v>
      </c>
      <c r="K47" s="29">
        <v>3</v>
      </c>
      <c r="L47" s="12">
        <f t="shared" si="3"/>
        <v>-4</v>
      </c>
      <c r="M47" s="14">
        <f t="shared" si="1"/>
        <v>-0.5714285714285714</v>
      </c>
      <c r="N47" s="10">
        <f t="shared" si="4"/>
        <v>2</v>
      </c>
      <c r="O47" s="10">
        <f t="shared" si="5"/>
        <v>0.5</v>
      </c>
    </row>
    <row r="48" spans="1:16" x14ac:dyDescent="0.2">
      <c r="A48" s="38" t="s">
        <v>84</v>
      </c>
      <c r="B48" s="46">
        <v>5</v>
      </c>
      <c r="C48" s="46">
        <v>15</v>
      </c>
      <c r="D48" s="46">
        <v>17</v>
      </c>
      <c r="E48" s="46">
        <v>9</v>
      </c>
      <c r="F48" s="46">
        <v>14</v>
      </c>
      <c r="G48" s="46">
        <v>10</v>
      </c>
      <c r="H48" s="46">
        <v>11</v>
      </c>
      <c r="I48" s="46">
        <v>21</v>
      </c>
      <c r="J48" s="46">
        <v>5</v>
      </c>
      <c r="K48" s="46">
        <v>22</v>
      </c>
      <c r="L48" s="44">
        <f t="shared" si="3"/>
        <v>17</v>
      </c>
      <c r="M48" s="45">
        <f t="shared" si="1"/>
        <v>3.4</v>
      </c>
      <c r="N48" s="43">
        <f t="shared" si="4"/>
        <v>1.2</v>
      </c>
      <c r="O48" s="59">
        <f t="shared" si="5"/>
        <v>3.4</v>
      </c>
      <c r="P48" s="72"/>
    </row>
    <row r="49" spans="1:16" ht="12.6" customHeight="1" x14ac:dyDescent="0.2">
      <c r="A49" s="22" t="s">
        <v>166</v>
      </c>
      <c r="B49" s="29">
        <v>0</v>
      </c>
      <c r="C49" s="29">
        <v>0</v>
      </c>
      <c r="D49" s="29">
        <v>0</v>
      </c>
      <c r="E49" s="29">
        <v>0</v>
      </c>
      <c r="F49" s="29">
        <v>1</v>
      </c>
      <c r="G49" s="29">
        <v>1</v>
      </c>
      <c r="H49" s="29">
        <v>0</v>
      </c>
      <c r="I49" s="29">
        <v>2</v>
      </c>
      <c r="J49" s="29">
        <v>0</v>
      </c>
      <c r="K49" s="29">
        <v>2</v>
      </c>
      <c r="L49" s="12">
        <f t="shared" si="3"/>
        <v>2</v>
      </c>
      <c r="M49" s="14" t="str">
        <f t="shared" si="1"/>
        <v>n/a</v>
      </c>
      <c r="N49" s="10">
        <f t="shared" si="4"/>
        <v>1</v>
      </c>
      <c r="O49" s="10" t="str">
        <f t="shared" si="5"/>
        <v>n/a</v>
      </c>
    </row>
    <row r="50" spans="1:16" x14ac:dyDescent="0.2">
      <c r="A50" s="38" t="s">
        <v>85</v>
      </c>
      <c r="B50" s="46">
        <v>5</v>
      </c>
      <c r="C50" s="46">
        <v>8</v>
      </c>
      <c r="D50" s="46">
        <v>8</v>
      </c>
      <c r="E50" s="46">
        <v>9</v>
      </c>
      <c r="F50" s="46">
        <v>15</v>
      </c>
      <c r="G50" s="46">
        <v>5</v>
      </c>
      <c r="H50" s="46">
        <v>7</v>
      </c>
      <c r="I50" s="46">
        <v>9</v>
      </c>
      <c r="J50" s="46">
        <v>7</v>
      </c>
      <c r="K50" s="46">
        <v>6</v>
      </c>
      <c r="L50" s="44">
        <f t="shared" si="3"/>
        <v>-1</v>
      </c>
      <c r="M50" s="45">
        <f t="shared" si="1"/>
        <v>-0.14285714285714285</v>
      </c>
      <c r="N50" s="43">
        <f t="shared" si="4"/>
        <v>0.2</v>
      </c>
      <c r="O50" s="59">
        <f t="shared" si="5"/>
        <v>0.2</v>
      </c>
      <c r="P50" s="72"/>
    </row>
    <row r="51" spans="1:16" x14ac:dyDescent="0.2">
      <c r="A51" s="22" t="s">
        <v>55</v>
      </c>
      <c r="B51" s="29">
        <v>5</v>
      </c>
      <c r="C51" s="29">
        <v>1</v>
      </c>
      <c r="D51" s="29">
        <v>2</v>
      </c>
      <c r="E51" s="29">
        <v>1</v>
      </c>
      <c r="F51" s="29">
        <v>3</v>
      </c>
      <c r="G51" s="29">
        <v>2</v>
      </c>
      <c r="H51" s="29">
        <v>3</v>
      </c>
      <c r="I51" s="29">
        <v>8</v>
      </c>
      <c r="J51" s="29">
        <v>7</v>
      </c>
      <c r="K51" s="29">
        <v>4</v>
      </c>
      <c r="L51" s="12">
        <f t="shared" si="3"/>
        <v>-3</v>
      </c>
      <c r="M51" s="14">
        <f t="shared" si="1"/>
        <v>-0.42857142857142855</v>
      </c>
      <c r="N51" s="10">
        <f t="shared" si="4"/>
        <v>1</v>
      </c>
      <c r="O51" s="10">
        <f t="shared" si="5"/>
        <v>-0.2</v>
      </c>
    </row>
    <row r="52" spans="1:16" x14ac:dyDescent="0.2">
      <c r="A52" s="38" t="s">
        <v>56</v>
      </c>
      <c r="B52" s="46">
        <v>36</v>
      </c>
      <c r="C52" s="46">
        <v>18</v>
      </c>
      <c r="D52" s="46">
        <v>19</v>
      </c>
      <c r="E52" s="46">
        <v>23</v>
      </c>
      <c r="F52" s="46">
        <v>18</v>
      </c>
      <c r="G52" s="46">
        <v>16</v>
      </c>
      <c r="H52" s="46">
        <v>25</v>
      </c>
      <c r="I52" s="46">
        <v>31</v>
      </c>
      <c r="J52" s="46">
        <v>24</v>
      </c>
      <c r="K52" s="46">
        <v>12</v>
      </c>
      <c r="L52" s="44">
        <f t="shared" si="3"/>
        <v>-12</v>
      </c>
      <c r="M52" s="45">
        <f t="shared" si="1"/>
        <v>-0.5</v>
      </c>
      <c r="N52" s="43">
        <f t="shared" si="4"/>
        <v>-0.25</v>
      </c>
      <c r="O52" s="59">
        <f t="shared" si="5"/>
        <v>-0.66666666666666663</v>
      </c>
      <c r="P52" s="72"/>
    </row>
    <row r="53" spans="1:16" x14ac:dyDescent="0.2">
      <c r="A53" s="22" t="s">
        <v>120</v>
      </c>
      <c r="B53" s="29">
        <v>0</v>
      </c>
      <c r="C53" s="29">
        <v>13</v>
      </c>
      <c r="D53" s="29">
        <v>43</v>
      </c>
      <c r="E53" s="29">
        <v>78</v>
      </c>
      <c r="F53" s="29">
        <v>54</v>
      </c>
      <c r="G53" s="29">
        <v>62</v>
      </c>
      <c r="H53" s="29">
        <v>77</v>
      </c>
      <c r="I53" s="29">
        <v>103</v>
      </c>
      <c r="J53" s="29">
        <v>98</v>
      </c>
      <c r="K53" s="29">
        <v>80</v>
      </c>
      <c r="L53" s="12">
        <f t="shared" si="3"/>
        <v>-18</v>
      </c>
      <c r="M53" s="14">
        <f t="shared" si="1"/>
        <v>-0.18367346938775511</v>
      </c>
      <c r="N53" s="10">
        <f t="shared" si="4"/>
        <v>0.29032258064516131</v>
      </c>
      <c r="O53" s="10" t="str">
        <f t="shared" si="5"/>
        <v>n/a</v>
      </c>
    </row>
    <row r="54" spans="1:16" x14ac:dyDescent="0.2">
      <c r="A54" s="38" t="s">
        <v>86</v>
      </c>
      <c r="B54" s="46">
        <v>0</v>
      </c>
      <c r="C54" s="46">
        <v>0</v>
      </c>
      <c r="D54" s="46">
        <v>0</v>
      </c>
      <c r="E54" s="46">
        <v>0</v>
      </c>
      <c r="F54" s="46">
        <v>1</v>
      </c>
      <c r="G54" s="46">
        <v>2</v>
      </c>
      <c r="H54" s="46">
        <v>0</v>
      </c>
      <c r="I54" s="46">
        <v>0</v>
      </c>
      <c r="J54" s="46">
        <v>3</v>
      </c>
      <c r="K54" s="46">
        <v>0</v>
      </c>
      <c r="L54" s="44">
        <f t="shared" si="3"/>
        <v>-3</v>
      </c>
      <c r="M54" s="45">
        <f t="shared" si="1"/>
        <v>-1</v>
      </c>
      <c r="N54" s="43">
        <f t="shared" si="4"/>
        <v>-1</v>
      </c>
      <c r="O54" s="59" t="str">
        <f t="shared" si="5"/>
        <v>n/a</v>
      </c>
      <c r="P54" s="72"/>
    </row>
    <row r="55" spans="1:16" x14ac:dyDescent="0.2">
      <c r="A55" s="6"/>
      <c r="B55" s="5"/>
      <c r="C55" s="5"/>
      <c r="D55" s="5"/>
      <c r="E55" s="5"/>
      <c r="F55" s="5"/>
      <c r="G55" s="5"/>
      <c r="H55" s="5"/>
      <c r="I55" s="5"/>
      <c r="J55" s="5"/>
      <c r="K55" s="5"/>
      <c r="L55" s="12"/>
      <c r="M55" s="14"/>
      <c r="N55" s="10"/>
      <c r="O55" s="10"/>
    </row>
    <row r="56" spans="1:16" x14ac:dyDescent="0.2">
      <c r="A56" s="4" t="s">
        <v>5</v>
      </c>
      <c r="B56" s="17">
        <v>670</v>
      </c>
      <c r="C56" s="17">
        <v>616</v>
      </c>
      <c r="D56" s="17">
        <v>596</v>
      </c>
      <c r="E56" s="17">
        <v>608</v>
      </c>
      <c r="F56" s="17">
        <v>559</v>
      </c>
      <c r="G56" s="17">
        <v>522</v>
      </c>
      <c r="H56" s="17">
        <v>493</v>
      </c>
      <c r="I56" s="17">
        <v>547</v>
      </c>
      <c r="J56" s="17">
        <v>509</v>
      </c>
      <c r="K56" s="17">
        <v>466</v>
      </c>
      <c r="L56" s="18">
        <f>K56-J56</f>
        <v>-43</v>
      </c>
      <c r="M56" s="19">
        <f t="shared" ref="M56:M111" si="11">IFERROR((K56-J56)/J56,"n/a")</f>
        <v>-8.4479371316306479E-2</v>
      </c>
      <c r="N56" s="20">
        <f t="shared" si="4"/>
        <v>-0.10727969348659004</v>
      </c>
      <c r="O56" s="20">
        <f t="shared" si="5"/>
        <v>-0.30447761194029849</v>
      </c>
    </row>
    <row r="57" spans="1:16" x14ac:dyDescent="0.2">
      <c r="A57" s="38" t="s">
        <v>79</v>
      </c>
      <c r="B57" s="46">
        <v>57</v>
      </c>
      <c r="C57" s="46">
        <v>50</v>
      </c>
      <c r="D57" s="46">
        <v>31</v>
      </c>
      <c r="E57" s="46">
        <v>29</v>
      </c>
      <c r="F57" s="46">
        <v>24</v>
      </c>
      <c r="G57" s="46">
        <v>28</v>
      </c>
      <c r="H57" s="46">
        <v>24</v>
      </c>
      <c r="I57" s="46">
        <v>29</v>
      </c>
      <c r="J57" s="46">
        <v>21</v>
      </c>
      <c r="K57" s="46">
        <v>20</v>
      </c>
      <c r="L57" s="44">
        <f t="shared" si="3"/>
        <v>-1</v>
      </c>
      <c r="M57" s="45">
        <f t="shared" si="11"/>
        <v>-4.7619047619047616E-2</v>
      </c>
      <c r="N57" s="43">
        <f t="shared" si="4"/>
        <v>-0.2857142857142857</v>
      </c>
      <c r="O57" s="59">
        <f t="shared" si="5"/>
        <v>-0.64912280701754388</v>
      </c>
      <c r="P57" s="72"/>
    </row>
    <row r="58" spans="1:16" x14ac:dyDescent="0.2">
      <c r="A58" s="22" t="s">
        <v>23</v>
      </c>
      <c r="B58" s="29">
        <v>57</v>
      </c>
      <c r="C58" s="29">
        <v>63</v>
      </c>
      <c r="D58" s="29">
        <v>71</v>
      </c>
      <c r="E58" s="29">
        <v>75</v>
      </c>
      <c r="F58" s="29">
        <v>70</v>
      </c>
      <c r="G58" s="29">
        <v>68</v>
      </c>
      <c r="H58" s="29">
        <v>74</v>
      </c>
      <c r="I58" s="29">
        <v>84</v>
      </c>
      <c r="J58" s="29">
        <v>88</v>
      </c>
      <c r="K58" s="29">
        <v>77</v>
      </c>
      <c r="L58" s="12">
        <f t="shared" si="3"/>
        <v>-11</v>
      </c>
      <c r="M58" s="14">
        <f t="shared" si="11"/>
        <v>-0.125</v>
      </c>
      <c r="N58" s="10">
        <f t="shared" si="4"/>
        <v>0.13235294117647059</v>
      </c>
      <c r="O58" s="10">
        <f t="shared" si="5"/>
        <v>0.35087719298245612</v>
      </c>
    </row>
    <row r="59" spans="1:16" ht="12.6" customHeight="1" x14ac:dyDescent="0.2">
      <c r="A59" s="38" t="s">
        <v>145</v>
      </c>
      <c r="B59" s="46">
        <v>64</v>
      </c>
      <c r="C59" s="46">
        <v>59</v>
      </c>
      <c r="D59" s="46">
        <v>57</v>
      </c>
      <c r="E59" s="46">
        <v>67</v>
      </c>
      <c r="F59" s="46">
        <v>68</v>
      </c>
      <c r="G59" s="46">
        <v>59</v>
      </c>
      <c r="H59" s="46">
        <v>68</v>
      </c>
      <c r="I59" s="46">
        <v>69</v>
      </c>
      <c r="J59" s="46">
        <v>70</v>
      </c>
      <c r="K59" s="46">
        <v>82</v>
      </c>
      <c r="L59" s="44">
        <f t="shared" ref="L59:L115" si="12">K59-J59</f>
        <v>12</v>
      </c>
      <c r="M59" s="45">
        <f t="shared" si="11"/>
        <v>0.17142857142857143</v>
      </c>
      <c r="N59" s="59">
        <f t="shared" si="4"/>
        <v>0.38983050847457629</v>
      </c>
      <c r="O59" s="59">
        <f t="shared" si="5"/>
        <v>0.28125</v>
      </c>
      <c r="P59" s="72"/>
    </row>
    <row r="60" spans="1:16" x14ac:dyDescent="0.2">
      <c r="A60" s="22" t="s">
        <v>133</v>
      </c>
      <c r="B60" s="29">
        <v>52</v>
      </c>
      <c r="C60" s="29">
        <v>43</v>
      </c>
      <c r="D60" s="29">
        <v>53</v>
      </c>
      <c r="E60" s="29">
        <v>48</v>
      </c>
      <c r="F60" s="29">
        <v>47</v>
      </c>
      <c r="G60" s="29">
        <v>40</v>
      </c>
      <c r="H60" s="29">
        <v>41</v>
      </c>
      <c r="I60" s="29">
        <v>44</v>
      </c>
      <c r="J60" s="29">
        <v>31</v>
      </c>
      <c r="K60" s="29">
        <v>40</v>
      </c>
      <c r="L60" s="12">
        <f t="shared" si="12"/>
        <v>9</v>
      </c>
      <c r="M60" s="14">
        <f t="shared" si="11"/>
        <v>0.29032258064516131</v>
      </c>
      <c r="N60" s="10">
        <f t="shared" ref="N60:N116" si="13">IFERROR((K60-G60)/G60,"n/a")</f>
        <v>0</v>
      </c>
      <c r="O60" s="10">
        <f t="shared" ref="O60:O116" si="14">IFERROR((K60-B60)/B60,"n/a")</f>
        <v>-0.23076923076923078</v>
      </c>
    </row>
    <row r="61" spans="1:16" x14ac:dyDescent="0.2">
      <c r="A61" s="38" t="s">
        <v>203</v>
      </c>
      <c r="B61" s="46">
        <v>92</v>
      </c>
      <c r="C61" s="46">
        <v>88</v>
      </c>
      <c r="D61" s="46">
        <v>95</v>
      </c>
      <c r="E61" s="46">
        <v>91</v>
      </c>
      <c r="F61" s="46">
        <v>89</v>
      </c>
      <c r="G61" s="46">
        <v>76</v>
      </c>
      <c r="H61" s="46">
        <v>70</v>
      </c>
      <c r="I61" s="46">
        <v>73</v>
      </c>
      <c r="J61" s="46">
        <v>63</v>
      </c>
      <c r="K61" s="46">
        <v>50</v>
      </c>
      <c r="L61" s="44">
        <f t="shared" si="12"/>
        <v>-13</v>
      </c>
      <c r="M61" s="45">
        <f t="shared" si="11"/>
        <v>-0.20634920634920634</v>
      </c>
      <c r="N61" s="43">
        <f t="shared" si="13"/>
        <v>-0.34210526315789475</v>
      </c>
      <c r="O61" s="59">
        <f t="shared" si="14"/>
        <v>-0.45652173913043476</v>
      </c>
      <c r="P61" s="72"/>
    </row>
    <row r="62" spans="1:16" x14ac:dyDescent="0.2">
      <c r="A62" s="22" t="s">
        <v>178</v>
      </c>
      <c r="B62" s="29">
        <v>186</v>
      </c>
      <c r="C62" s="29">
        <v>174</v>
      </c>
      <c r="D62" s="29">
        <v>177</v>
      </c>
      <c r="E62" s="29">
        <v>174</v>
      </c>
      <c r="F62" s="29">
        <v>163</v>
      </c>
      <c r="G62" s="29">
        <v>160</v>
      </c>
      <c r="H62" s="29">
        <v>136</v>
      </c>
      <c r="I62" s="29">
        <v>160</v>
      </c>
      <c r="J62" s="29">
        <v>155</v>
      </c>
      <c r="K62" s="29">
        <v>133</v>
      </c>
      <c r="L62" s="12">
        <f t="shared" si="12"/>
        <v>-22</v>
      </c>
      <c r="M62" s="14">
        <f t="shared" si="11"/>
        <v>-0.14193548387096774</v>
      </c>
      <c r="N62" s="10">
        <f t="shared" si="13"/>
        <v>-0.16875000000000001</v>
      </c>
      <c r="O62" s="10">
        <f t="shared" si="14"/>
        <v>-0.28494623655913981</v>
      </c>
    </row>
    <row r="63" spans="1:16" x14ac:dyDescent="0.2">
      <c r="A63" s="38" t="s">
        <v>179</v>
      </c>
      <c r="B63" s="46">
        <v>32</v>
      </c>
      <c r="C63" s="46">
        <v>31</v>
      </c>
      <c r="D63" s="46">
        <v>30</v>
      </c>
      <c r="E63" s="46">
        <v>29</v>
      </c>
      <c r="F63" s="46">
        <v>21</v>
      </c>
      <c r="G63" s="46">
        <v>20</v>
      </c>
      <c r="H63" s="46">
        <v>21</v>
      </c>
      <c r="I63" s="46">
        <v>21</v>
      </c>
      <c r="J63" s="46">
        <v>30</v>
      </c>
      <c r="K63" s="46">
        <v>26</v>
      </c>
      <c r="L63" s="44">
        <f t="shared" si="12"/>
        <v>-4</v>
      </c>
      <c r="M63" s="45">
        <f t="shared" si="11"/>
        <v>-0.13333333333333333</v>
      </c>
      <c r="N63" s="43">
        <f t="shared" si="13"/>
        <v>0.3</v>
      </c>
      <c r="O63" s="59">
        <f t="shared" si="14"/>
        <v>-0.1875</v>
      </c>
      <c r="P63" s="72"/>
    </row>
    <row r="64" spans="1:16" x14ac:dyDescent="0.2">
      <c r="A64" s="22" t="s">
        <v>24</v>
      </c>
      <c r="B64" s="29">
        <v>106</v>
      </c>
      <c r="C64" s="29">
        <v>82</v>
      </c>
      <c r="D64" s="29">
        <v>60</v>
      </c>
      <c r="E64" s="29">
        <v>73</v>
      </c>
      <c r="F64" s="29">
        <v>65</v>
      </c>
      <c r="G64" s="29">
        <v>52</v>
      </c>
      <c r="H64" s="29">
        <v>46</v>
      </c>
      <c r="I64" s="29">
        <v>61</v>
      </c>
      <c r="J64" s="29">
        <v>47</v>
      </c>
      <c r="K64" s="29">
        <v>30</v>
      </c>
      <c r="L64" s="12">
        <f t="shared" si="12"/>
        <v>-17</v>
      </c>
      <c r="M64" s="14">
        <f t="shared" si="11"/>
        <v>-0.36170212765957449</v>
      </c>
      <c r="N64" s="10">
        <f t="shared" si="13"/>
        <v>-0.42307692307692307</v>
      </c>
      <c r="O64" s="10">
        <f t="shared" si="14"/>
        <v>-0.71698113207547165</v>
      </c>
    </row>
    <row r="65" spans="1:16" x14ac:dyDescent="0.2">
      <c r="A65" s="38" t="s">
        <v>25</v>
      </c>
      <c r="B65" s="46">
        <v>1</v>
      </c>
      <c r="C65" s="46">
        <v>1</v>
      </c>
      <c r="D65" s="46">
        <v>0</v>
      </c>
      <c r="E65" s="46">
        <v>0</v>
      </c>
      <c r="F65" s="46">
        <v>0</v>
      </c>
      <c r="G65" s="46">
        <v>1</v>
      </c>
      <c r="H65" s="46">
        <v>3</v>
      </c>
      <c r="I65" s="46">
        <v>1</v>
      </c>
      <c r="J65" s="46">
        <v>1</v>
      </c>
      <c r="K65" s="46">
        <v>0</v>
      </c>
      <c r="L65" s="44">
        <f t="shared" si="12"/>
        <v>-1</v>
      </c>
      <c r="M65" s="45">
        <f t="shared" si="11"/>
        <v>-1</v>
      </c>
      <c r="N65" s="43">
        <f t="shared" si="13"/>
        <v>-1</v>
      </c>
      <c r="O65" s="59">
        <f t="shared" si="14"/>
        <v>-1</v>
      </c>
      <c r="P65" s="72"/>
    </row>
    <row r="66" spans="1:16" x14ac:dyDescent="0.2">
      <c r="A66" s="22" t="s">
        <v>204</v>
      </c>
      <c r="B66" s="29">
        <v>10</v>
      </c>
      <c r="C66" s="29">
        <v>13</v>
      </c>
      <c r="D66" s="29">
        <v>18</v>
      </c>
      <c r="E66" s="29">
        <v>16</v>
      </c>
      <c r="F66" s="29">
        <v>8</v>
      </c>
      <c r="G66" s="29">
        <v>8</v>
      </c>
      <c r="H66" s="29">
        <v>5</v>
      </c>
      <c r="I66" s="29">
        <v>0</v>
      </c>
      <c r="J66" s="29">
        <v>0</v>
      </c>
      <c r="K66" s="29">
        <v>0</v>
      </c>
      <c r="L66" s="12">
        <f t="shared" si="12"/>
        <v>0</v>
      </c>
      <c r="M66" s="14" t="str">
        <f t="shared" si="11"/>
        <v>n/a</v>
      </c>
      <c r="N66" s="10">
        <f t="shared" si="13"/>
        <v>-1</v>
      </c>
      <c r="O66" s="10">
        <f t="shared" si="14"/>
        <v>-1</v>
      </c>
    </row>
    <row r="67" spans="1:16" x14ac:dyDescent="0.2">
      <c r="A67" s="63" t="s">
        <v>148</v>
      </c>
      <c r="B67" s="79">
        <v>2</v>
      </c>
      <c r="C67" s="79">
        <v>1</v>
      </c>
      <c r="D67" s="79">
        <v>1</v>
      </c>
      <c r="E67" s="79">
        <v>1</v>
      </c>
      <c r="F67" s="79">
        <v>0</v>
      </c>
      <c r="G67" s="79">
        <v>3</v>
      </c>
      <c r="H67" s="79">
        <v>0</v>
      </c>
      <c r="I67" s="79">
        <v>2</v>
      </c>
      <c r="J67" s="79">
        <v>0</v>
      </c>
      <c r="K67" s="79">
        <v>0</v>
      </c>
      <c r="L67" s="57">
        <f t="shared" ref="L67:L68" si="15">K67-J67</f>
        <v>0</v>
      </c>
      <c r="M67" s="58" t="str">
        <f t="shared" ref="M67:M68" si="16">IFERROR((K67-J67)/J67,"n/a")</f>
        <v>n/a</v>
      </c>
      <c r="N67" s="59">
        <f t="shared" ref="N67:N68" si="17">IFERROR((K67-G67)/G67,"n/a")</f>
        <v>-1</v>
      </c>
      <c r="O67" s="59">
        <f t="shared" ref="O67:O68" si="18">IFERROR((K67-B67)/B67,"n/a")</f>
        <v>-1</v>
      </c>
      <c r="P67" s="74"/>
    </row>
    <row r="68" spans="1:16" x14ac:dyDescent="0.2">
      <c r="A68" s="22" t="s">
        <v>93</v>
      </c>
      <c r="B68" s="29">
        <v>11</v>
      </c>
      <c r="C68" s="29">
        <v>11</v>
      </c>
      <c r="D68" s="29">
        <v>3</v>
      </c>
      <c r="E68" s="29">
        <v>5</v>
      </c>
      <c r="F68" s="29">
        <v>4</v>
      </c>
      <c r="G68" s="29">
        <v>7</v>
      </c>
      <c r="H68" s="29">
        <v>5</v>
      </c>
      <c r="I68" s="29">
        <v>3</v>
      </c>
      <c r="J68" s="29">
        <v>3</v>
      </c>
      <c r="K68" s="29">
        <v>8</v>
      </c>
      <c r="L68" s="12">
        <f t="shared" si="15"/>
        <v>5</v>
      </c>
      <c r="M68" s="14">
        <f t="shared" si="16"/>
        <v>1.6666666666666667</v>
      </c>
      <c r="N68" s="10">
        <f t="shared" si="17"/>
        <v>0.14285714285714285</v>
      </c>
      <c r="O68" s="10">
        <f t="shared" si="18"/>
        <v>-0.27272727272727271</v>
      </c>
    </row>
    <row r="69" spans="1:16" x14ac:dyDescent="0.2">
      <c r="A69" s="6"/>
      <c r="B69" s="5"/>
      <c r="C69" s="5"/>
      <c r="D69" s="5"/>
      <c r="E69" s="5"/>
      <c r="F69" s="24"/>
      <c r="G69" s="24"/>
      <c r="H69" s="24"/>
      <c r="I69" s="24"/>
      <c r="J69" s="24"/>
      <c r="K69" s="24"/>
      <c r="L69" s="12"/>
      <c r="M69" s="14"/>
      <c r="N69" s="10"/>
      <c r="O69" s="10"/>
    </row>
    <row r="70" spans="1:16" x14ac:dyDescent="0.2">
      <c r="A70" s="4" t="s">
        <v>6</v>
      </c>
      <c r="B70" s="17">
        <v>84</v>
      </c>
      <c r="C70" s="17">
        <v>82</v>
      </c>
      <c r="D70" s="17">
        <v>49</v>
      </c>
      <c r="E70" s="17">
        <v>59</v>
      </c>
      <c r="F70" s="17">
        <v>64</v>
      </c>
      <c r="G70" s="17">
        <v>53</v>
      </c>
      <c r="H70" s="17">
        <v>75</v>
      </c>
      <c r="I70" s="17">
        <v>66</v>
      </c>
      <c r="J70" s="17">
        <v>68</v>
      </c>
      <c r="K70" s="17">
        <v>67</v>
      </c>
      <c r="L70" s="18">
        <f>K70-J70</f>
        <v>-1</v>
      </c>
      <c r="M70" s="19">
        <f t="shared" si="11"/>
        <v>-1.4705882352941176E-2</v>
      </c>
      <c r="N70" s="20">
        <f t="shared" si="13"/>
        <v>0.26415094339622641</v>
      </c>
      <c r="O70" s="20">
        <f t="shared" si="14"/>
        <v>-0.20238095238095238</v>
      </c>
    </row>
    <row r="71" spans="1:16" ht="12.6" customHeight="1" x14ac:dyDescent="0.2">
      <c r="A71" s="38" t="s">
        <v>26</v>
      </c>
      <c r="B71" s="46">
        <v>17</v>
      </c>
      <c r="C71" s="46">
        <v>22</v>
      </c>
      <c r="D71" s="46">
        <v>12</v>
      </c>
      <c r="E71" s="46">
        <v>25</v>
      </c>
      <c r="F71" s="46">
        <v>17</v>
      </c>
      <c r="G71" s="46">
        <v>8</v>
      </c>
      <c r="H71" s="46">
        <v>24</v>
      </c>
      <c r="I71" s="46">
        <v>16</v>
      </c>
      <c r="J71" s="46">
        <v>19</v>
      </c>
      <c r="K71" s="46">
        <v>22</v>
      </c>
      <c r="L71" s="44">
        <f t="shared" si="12"/>
        <v>3</v>
      </c>
      <c r="M71" s="45">
        <f t="shared" si="11"/>
        <v>0.15789473684210525</v>
      </c>
      <c r="N71" s="59">
        <f t="shared" si="13"/>
        <v>1.75</v>
      </c>
      <c r="O71" s="59">
        <f t="shared" si="14"/>
        <v>0.29411764705882354</v>
      </c>
      <c r="P71" s="72"/>
    </row>
    <row r="72" spans="1:16" x14ac:dyDescent="0.2">
      <c r="A72" s="22" t="s">
        <v>58</v>
      </c>
      <c r="B72" s="29">
        <v>9</v>
      </c>
      <c r="C72" s="29">
        <v>15</v>
      </c>
      <c r="D72" s="29">
        <v>5</v>
      </c>
      <c r="E72" s="29">
        <v>9</v>
      </c>
      <c r="F72" s="29">
        <v>10</v>
      </c>
      <c r="G72" s="29">
        <v>5</v>
      </c>
      <c r="H72" s="29">
        <v>15</v>
      </c>
      <c r="I72" s="29">
        <v>13</v>
      </c>
      <c r="J72" s="29">
        <v>10</v>
      </c>
      <c r="K72" s="29">
        <v>8</v>
      </c>
      <c r="L72" s="12">
        <f t="shared" si="12"/>
        <v>-2</v>
      </c>
      <c r="M72" s="14">
        <f t="shared" si="11"/>
        <v>-0.2</v>
      </c>
      <c r="N72" s="10">
        <f t="shared" si="13"/>
        <v>0.6</v>
      </c>
      <c r="O72" s="10">
        <f t="shared" si="14"/>
        <v>-0.1111111111111111</v>
      </c>
    </row>
    <row r="73" spans="1:16" x14ac:dyDescent="0.2">
      <c r="A73" s="38" t="s">
        <v>127</v>
      </c>
      <c r="B73" s="46">
        <v>0</v>
      </c>
      <c r="C73" s="46">
        <v>0</v>
      </c>
      <c r="D73" s="46">
        <v>0</v>
      </c>
      <c r="E73" s="46">
        <v>0</v>
      </c>
      <c r="F73" s="46">
        <v>0</v>
      </c>
      <c r="G73" s="46">
        <v>1</v>
      </c>
      <c r="H73" s="46">
        <v>3</v>
      </c>
      <c r="I73" s="46">
        <v>5</v>
      </c>
      <c r="J73" s="46">
        <v>4</v>
      </c>
      <c r="K73" s="46">
        <v>2</v>
      </c>
      <c r="L73" s="44">
        <f t="shared" si="12"/>
        <v>-2</v>
      </c>
      <c r="M73" s="45">
        <f t="shared" si="11"/>
        <v>-0.5</v>
      </c>
      <c r="N73" s="43">
        <f t="shared" si="13"/>
        <v>1</v>
      </c>
      <c r="O73" s="59" t="str">
        <f t="shared" si="14"/>
        <v>n/a</v>
      </c>
      <c r="P73" s="72"/>
    </row>
    <row r="74" spans="1:16" x14ac:dyDescent="0.2">
      <c r="A74" s="22" t="s">
        <v>194</v>
      </c>
      <c r="B74" s="29">
        <v>12</v>
      </c>
      <c r="C74" s="29">
        <v>7</v>
      </c>
      <c r="D74" s="29">
        <v>5</v>
      </c>
      <c r="E74" s="29">
        <v>4</v>
      </c>
      <c r="F74" s="29">
        <v>4</v>
      </c>
      <c r="G74" s="29">
        <v>3</v>
      </c>
      <c r="H74" s="29">
        <v>2</v>
      </c>
      <c r="I74" s="29">
        <v>1</v>
      </c>
      <c r="J74" s="29">
        <v>4</v>
      </c>
      <c r="K74" s="29">
        <v>2</v>
      </c>
      <c r="L74" s="12">
        <f t="shared" si="12"/>
        <v>-2</v>
      </c>
      <c r="M74" s="14">
        <f t="shared" si="11"/>
        <v>-0.5</v>
      </c>
      <c r="N74" s="10">
        <f t="shared" si="13"/>
        <v>-0.33333333333333331</v>
      </c>
      <c r="O74" s="10">
        <f t="shared" si="14"/>
        <v>-0.83333333333333337</v>
      </c>
    </row>
    <row r="75" spans="1:16" x14ac:dyDescent="0.2">
      <c r="A75" s="38" t="s">
        <v>27</v>
      </c>
      <c r="B75" s="46">
        <v>12</v>
      </c>
      <c r="C75" s="46">
        <v>17</v>
      </c>
      <c r="D75" s="46">
        <v>9</v>
      </c>
      <c r="E75" s="46">
        <v>12</v>
      </c>
      <c r="F75" s="46">
        <v>16</v>
      </c>
      <c r="G75" s="46">
        <v>12</v>
      </c>
      <c r="H75" s="46">
        <v>15</v>
      </c>
      <c r="I75" s="46">
        <v>12</v>
      </c>
      <c r="J75" s="46">
        <v>13</v>
      </c>
      <c r="K75" s="46">
        <v>14</v>
      </c>
      <c r="L75" s="44">
        <f t="shared" si="12"/>
        <v>1</v>
      </c>
      <c r="M75" s="45">
        <f t="shared" si="11"/>
        <v>7.6923076923076927E-2</v>
      </c>
      <c r="N75" s="43">
        <f t="shared" si="13"/>
        <v>0.16666666666666666</v>
      </c>
      <c r="O75" s="59">
        <f t="shared" si="14"/>
        <v>0.16666666666666666</v>
      </c>
      <c r="P75" s="72"/>
    </row>
    <row r="76" spans="1:16" x14ac:dyDescent="0.2">
      <c r="A76" s="22" t="s">
        <v>59</v>
      </c>
      <c r="B76" s="29">
        <v>11</v>
      </c>
      <c r="C76" s="29">
        <v>5</v>
      </c>
      <c r="D76" s="29">
        <v>5</v>
      </c>
      <c r="E76" s="29">
        <v>1</v>
      </c>
      <c r="F76" s="29">
        <v>5</v>
      </c>
      <c r="G76" s="29">
        <v>9</v>
      </c>
      <c r="H76" s="29">
        <v>5</v>
      </c>
      <c r="I76" s="29">
        <v>5</v>
      </c>
      <c r="J76" s="29">
        <v>5</v>
      </c>
      <c r="K76" s="29">
        <v>4</v>
      </c>
      <c r="L76" s="12">
        <f t="shared" si="12"/>
        <v>-1</v>
      </c>
      <c r="M76" s="14">
        <f t="shared" si="11"/>
        <v>-0.2</v>
      </c>
      <c r="N76" s="10">
        <f t="shared" si="13"/>
        <v>-0.55555555555555558</v>
      </c>
      <c r="O76" s="10">
        <f t="shared" si="14"/>
        <v>-0.63636363636363635</v>
      </c>
    </row>
    <row r="77" spans="1:16" x14ac:dyDescent="0.2">
      <c r="A77" s="38" t="s">
        <v>60</v>
      </c>
      <c r="B77" s="46">
        <v>0</v>
      </c>
      <c r="C77" s="46">
        <v>0</v>
      </c>
      <c r="D77" s="46">
        <v>0</v>
      </c>
      <c r="E77" s="46">
        <v>0</v>
      </c>
      <c r="F77" s="46">
        <v>1</v>
      </c>
      <c r="G77" s="46">
        <v>0</v>
      </c>
      <c r="H77" s="46">
        <v>0</v>
      </c>
      <c r="I77" s="46">
        <v>0</v>
      </c>
      <c r="J77" s="46">
        <v>0</v>
      </c>
      <c r="K77" s="46">
        <v>1</v>
      </c>
      <c r="L77" s="44">
        <f t="shared" si="12"/>
        <v>1</v>
      </c>
      <c r="M77" s="45" t="str">
        <f t="shared" si="11"/>
        <v>n/a</v>
      </c>
      <c r="N77" s="43" t="str">
        <f t="shared" si="13"/>
        <v>n/a</v>
      </c>
      <c r="O77" s="59" t="str">
        <f t="shared" si="14"/>
        <v>n/a</v>
      </c>
      <c r="P77" s="72"/>
    </row>
    <row r="78" spans="1:16" x14ac:dyDescent="0.2">
      <c r="A78" s="22" t="s">
        <v>121</v>
      </c>
      <c r="B78" s="29">
        <v>2</v>
      </c>
      <c r="C78" s="29">
        <v>1</v>
      </c>
      <c r="D78" s="29">
        <v>2</v>
      </c>
      <c r="E78" s="29">
        <v>1</v>
      </c>
      <c r="F78" s="29">
        <v>0</v>
      </c>
      <c r="G78" s="29">
        <v>0</v>
      </c>
      <c r="H78" s="29">
        <v>2</v>
      </c>
      <c r="I78" s="29">
        <v>0</v>
      </c>
      <c r="J78" s="29">
        <v>1</v>
      </c>
      <c r="K78" s="29">
        <v>1</v>
      </c>
      <c r="L78" s="12">
        <f t="shared" si="12"/>
        <v>0</v>
      </c>
      <c r="M78" s="14">
        <f t="shared" si="11"/>
        <v>0</v>
      </c>
      <c r="N78" s="10" t="str">
        <f t="shared" si="13"/>
        <v>n/a</v>
      </c>
      <c r="O78" s="10">
        <f t="shared" si="14"/>
        <v>-0.5</v>
      </c>
    </row>
    <row r="79" spans="1:16" ht="12.6" customHeight="1" x14ac:dyDescent="0.2">
      <c r="A79" s="38" t="s">
        <v>154</v>
      </c>
      <c r="B79" s="46">
        <v>10</v>
      </c>
      <c r="C79" s="46">
        <v>10</v>
      </c>
      <c r="D79" s="46">
        <v>9</v>
      </c>
      <c r="E79" s="46">
        <v>3</v>
      </c>
      <c r="F79" s="46">
        <v>9</v>
      </c>
      <c r="G79" s="46">
        <v>12</v>
      </c>
      <c r="H79" s="46">
        <v>6</v>
      </c>
      <c r="I79" s="46">
        <v>6</v>
      </c>
      <c r="J79" s="46">
        <v>5</v>
      </c>
      <c r="K79" s="46">
        <v>4</v>
      </c>
      <c r="L79" s="44">
        <f t="shared" si="12"/>
        <v>-1</v>
      </c>
      <c r="M79" s="45">
        <f t="shared" si="11"/>
        <v>-0.2</v>
      </c>
      <c r="N79" s="59">
        <f t="shared" si="13"/>
        <v>-0.66666666666666663</v>
      </c>
      <c r="O79" s="59">
        <f t="shared" si="14"/>
        <v>-0.6</v>
      </c>
      <c r="P79" s="72"/>
    </row>
    <row r="80" spans="1:16" ht="12.6" customHeight="1" x14ac:dyDescent="0.2">
      <c r="A80" s="22" t="s">
        <v>149</v>
      </c>
      <c r="B80" s="29">
        <v>0</v>
      </c>
      <c r="C80" s="29">
        <v>0</v>
      </c>
      <c r="D80" s="29">
        <v>0</v>
      </c>
      <c r="E80" s="29">
        <v>0</v>
      </c>
      <c r="F80" s="29">
        <v>0</v>
      </c>
      <c r="G80" s="29">
        <v>0</v>
      </c>
      <c r="H80" s="29">
        <v>1</v>
      </c>
      <c r="I80" s="29">
        <v>5</v>
      </c>
      <c r="J80" s="29">
        <v>5</v>
      </c>
      <c r="K80" s="29">
        <v>3</v>
      </c>
      <c r="L80" s="12">
        <f t="shared" si="12"/>
        <v>-2</v>
      </c>
      <c r="M80" s="14">
        <f t="shared" si="11"/>
        <v>-0.4</v>
      </c>
      <c r="N80" s="10" t="str">
        <f t="shared" si="13"/>
        <v>n/a</v>
      </c>
      <c r="O80" s="10" t="str">
        <f t="shared" si="14"/>
        <v>n/a</v>
      </c>
    </row>
    <row r="81" spans="1:16" x14ac:dyDescent="0.2">
      <c r="A81" s="38" t="s">
        <v>28</v>
      </c>
      <c r="B81" s="46">
        <v>11</v>
      </c>
      <c r="C81" s="46">
        <v>5</v>
      </c>
      <c r="D81" s="46">
        <v>2</v>
      </c>
      <c r="E81" s="46">
        <v>4</v>
      </c>
      <c r="F81" s="46">
        <v>2</v>
      </c>
      <c r="G81" s="46">
        <v>3</v>
      </c>
      <c r="H81" s="46">
        <v>2</v>
      </c>
      <c r="I81" s="46">
        <v>3</v>
      </c>
      <c r="J81" s="46">
        <v>2</v>
      </c>
      <c r="K81" s="46">
        <v>6</v>
      </c>
      <c r="L81" s="44">
        <f t="shared" si="12"/>
        <v>4</v>
      </c>
      <c r="M81" s="45">
        <f t="shared" si="11"/>
        <v>2</v>
      </c>
      <c r="N81" s="43">
        <f t="shared" si="13"/>
        <v>1</v>
      </c>
      <c r="O81" s="59">
        <f t="shared" si="14"/>
        <v>-0.45454545454545453</v>
      </c>
      <c r="P81" s="72"/>
    </row>
    <row r="82" spans="1:16" x14ac:dyDescent="0.2">
      <c r="A82" s="6"/>
      <c r="B82" s="5"/>
      <c r="C82" s="5"/>
      <c r="D82" s="5"/>
      <c r="E82" s="5"/>
      <c r="F82" s="5"/>
      <c r="G82" s="5"/>
      <c r="H82" s="5"/>
      <c r="I82" s="5"/>
      <c r="J82" s="5"/>
      <c r="K82" s="5"/>
      <c r="L82" s="12"/>
      <c r="M82" s="14"/>
      <c r="N82" s="10"/>
      <c r="O82" s="10"/>
    </row>
    <row r="83" spans="1:16" x14ac:dyDescent="0.2">
      <c r="A83" s="4" t="s">
        <v>7</v>
      </c>
      <c r="B83" s="17">
        <v>235</v>
      </c>
      <c r="C83" s="17">
        <v>211</v>
      </c>
      <c r="D83" s="17">
        <v>164</v>
      </c>
      <c r="E83" s="17">
        <v>180</v>
      </c>
      <c r="F83" s="17">
        <v>189</v>
      </c>
      <c r="G83" s="17">
        <v>189</v>
      </c>
      <c r="H83" s="17">
        <v>184</v>
      </c>
      <c r="I83" s="17">
        <v>188</v>
      </c>
      <c r="J83" s="17">
        <v>169</v>
      </c>
      <c r="K83" s="17">
        <v>158</v>
      </c>
      <c r="L83" s="18">
        <f>K83-J83</f>
        <v>-11</v>
      </c>
      <c r="M83" s="19">
        <f t="shared" si="11"/>
        <v>-6.5088757396449703E-2</v>
      </c>
      <c r="N83" s="20">
        <f t="shared" si="13"/>
        <v>-0.16402116402116401</v>
      </c>
      <c r="O83" s="20">
        <f t="shared" si="14"/>
        <v>-0.32765957446808508</v>
      </c>
    </row>
    <row r="84" spans="1:16" x14ac:dyDescent="0.2">
      <c r="A84" s="38" t="s">
        <v>136</v>
      </c>
      <c r="B84" s="46">
        <v>118</v>
      </c>
      <c r="C84" s="46">
        <v>114</v>
      </c>
      <c r="D84" s="46">
        <v>90</v>
      </c>
      <c r="E84" s="46">
        <v>109</v>
      </c>
      <c r="F84" s="46">
        <v>107</v>
      </c>
      <c r="G84" s="46">
        <v>110</v>
      </c>
      <c r="H84" s="46">
        <v>114</v>
      </c>
      <c r="I84" s="46">
        <v>108</v>
      </c>
      <c r="J84" s="46">
        <v>98</v>
      </c>
      <c r="K84" s="46">
        <v>90</v>
      </c>
      <c r="L84" s="44">
        <f t="shared" si="12"/>
        <v>-8</v>
      </c>
      <c r="M84" s="45">
        <f t="shared" si="11"/>
        <v>-8.1632653061224483E-2</v>
      </c>
      <c r="N84" s="43">
        <f t="shared" si="13"/>
        <v>-0.18181818181818182</v>
      </c>
      <c r="O84" s="59">
        <f t="shared" si="14"/>
        <v>-0.23728813559322035</v>
      </c>
      <c r="P84" s="72"/>
    </row>
    <row r="85" spans="1:16" x14ac:dyDescent="0.2">
      <c r="A85" s="22" t="s">
        <v>62</v>
      </c>
      <c r="B85" s="29">
        <v>6</v>
      </c>
      <c r="C85" s="29">
        <v>8</v>
      </c>
      <c r="D85" s="29">
        <v>5</v>
      </c>
      <c r="E85" s="29">
        <v>6</v>
      </c>
      <c r="F85" s="29">
        <v>4</v>
      </c>
      <c r="G85" s="29">
        <v>1</v>
      </c>
      <c r="H85" s="29">
        <v>4</v>
      </c>
      <c r="I85" s="29">
        <v>12</v>
      </c>
      <c r="J85" s="29">
        <v>7</v>
      </c>
      <c r="K85" s="29">
        <v>11</v>
      </c>
      <c r="L85" s="12">
        <f t="shared" si="12"/>
        <v>4</v>
      </c>
      <c r="M85" s="14">
        <f t="shared" si="11"/>
        <v>0.5714285714285714</v>
      </c>
      <c r="N85" s="10">
        <f t="shared" si="13"/>
        <v>10</v>
      </c>
      <c r="O85" s="10">
        <f t="shared" si="14"/>
        <v>0.83333333333333337</v>
      </c>
    </row>
    <row r="86" spans="1:16" x14ac:dyDescent="0.2">
      <c r="A86" s="38" t="s">
        <v>30</v>
      </c>
      <c r="B86" s="46">
        <v>23</v>
      </c>
      <c r="C86" s="46">
        <v>23</v>
      </c>
      <c r="D86" s="46">
        <v>19</v>
      </c>
      <c r="E86" s="46">
        <v>17</v>
      </c>
      <c r="F86" s="46">
        <v>22</v>
      </c>
      <c r="G86" s="46">
        <v>17</v>
      </c>
      <c r="H86" s="46">
        <v>14</v>
      </c>
      <c r="I86" s="46">
        <v>22</v>
      </c>
      <c r="J86" s="46">
        <v>16</v>
      </c>
      <c r="K86" s="46">
        <v>16</v>
      </c>
      <c r="L86" s="44">
        <f t="shared" si="12"/>
        <v>0</v>
      </c>
      <c r="M86" s="45">
        <f t="shared" si="11"/>
        <v>0</v>
      </c>
      <c r="N86" s="43">
        <f t="shared" si="13"/>
        <v>-5.8823529411764705E-2</v>
      </c>
      <c r="O86" s="59">
        <f t="shared" si="14"/>
        <v>-0.30434782608695654</v>
      </c>
      <c r="P86" s="72"/>
    </row>
    <row r="87" spans="1:16" x14ac:dyDescent="0.2">
      <c r="A87" s="22" t="s">
        <v>63</v>
      </c>
      <c r="B87" s="29">
        <v>21</v>
      </c>
      <c r="C87" s="29">
        <v>19</v>
      </c>
      <c r="D87" s="29">
        <v>10</v>
      </c>
      <c r="E87" s="29">
        <v>18</v>
      </c>
      <c r="F87" s="29">
        <v>15</v>
      </c>
      <c r="G87" s="29">
        <v>21</v>
      </c>
      <c r="H87" s="29">
        <v>12</v>
      </c>
      <c r="I87" s="29">
        <v>11</v>
      </c>
      <c r="J87" s="29">
        <v>12</v>
      </c>
      <c r="K87" s="29">
        <v>8</v>
      </c>
      <c r="L87" s="12">
        <f t="shared" si="12"/>
        <v>-4</v>
      </c>
      <c r="M87" s="14">
        <f t="shared" si="11"/>
        <v>-0.33333333333333331</v>
      </c>
      <c r="N87" s="10">
        <f t="shared" si="13"/>
        <v>-0.61904761904761907</v>
      </c>
      <c r="O87" s="10">
        <f t="shared" si="14"/>
        <v>-0.61904761904761907</v>
      </c>
    </row>
    <row r="88" spans="1:16" x14ac:dyDescent="0.2">
      <c r="A88" s="38" t="s">
        <v>64</v>
      </c>
      <c r="B88" s="46">
        <v>3</v>
      </c>
      <c r="C88" s="46">
        <v>0</v>
      </c>
      <c r="D88" s="46">
        <v>2</v>
      </c>
      <c r="E88" s="46">
        <v>2</v>
      </c>
      <c r="F88" s="46">
        <v>1</v>
      </c>
      <c r="G88" s="46">
        <v>2</v>
      </c>
      <c r="H88" s="46">
        <v>4</v>
      </c>
      <c r="I88" s="46">
        <v>2</v>
      </c>
      <c r="J88" s="46">
        <v>3</v>
      </c>
      <c r="K88" s="46">
        <v>1</v>
      </c>
      <c r="L88" s="44">
        <f t="shared" si="12"/>
        <v>-2</v>
      </c>
      <c r="M88" s="45">
        <f t="shared" si="11"/>
        <v>-0.66666666666666663</v>
      </c>
      <c r="N88" s="43">
        <f t="shared" si="13"/>
        <v>-0.5</v>
      </c>
      <c r="O88" s="59">
        <f t="shared" si="14"/>
        <v>-0.66666666666666663</v>
      </c>
      <c r="P88" s="72"/>
    </row>
    <row r="89" spans="1:16" x14ac:dyDescent="0.2">
      <c r="A89" s="22" t="s">
        <v>65</v>
      </c>
      <c r="B89" s="29">
        <v>8</v>
      </c>
      <c r="C89" s="29">
        <v>3</v>
      </c>
      <c r="D89" s="29">
        <v>5</v>
      </c>
      <c r="E89" s="29">
        <v>2</v>
      </c>
      <c r="F89" s="29">
        <v>6</v>
      </c>
      <c r="G89" s="29">
        <v>3</v>
      </c>
      <c r="H89" s="29">
        <v>7</v>
      </c>
      <c r="I89" s="29">
        <v>4</v>
      </c>
      <c r="J89" s="29">
        <v>7</v>
      </c>
      <c r="K89" s="29">
        <v>0</v>
      </c>
      <c r="L89" s="12">
        <f t="shared" si="12"/>
        <v>-7</v>
      </c>
      <c r="M89" s="14">
        <f t="shared" si="11"/>
        <v>-1</v>
      </c>
      <c r="N89" s="10">
        <f t="shared" si="13"/>
        <v>-1</v>
      </c>
      <c r="O89" s="10">
        <f t="shared" si="14"/>
        <v>-1</v>
      </c>
    </row>
    <row r="90" spans="1:16" ht="12.6" customHeight="1" x14ac:dyDescent="0.2">
      <c r="A90" s="38" t="s">
        <v>31</v>
      </c>
      <c r="B90" s="46">
        <v>16</v>
      </c>
      <c r="C90" s="46">
        <v>14</v>
      </c>
      <c r="D90" s="46">
        <v>8</v>
      </c>
      <c r="E90" s="46">
        <v>6</v>
      </c>
      <c r="F90" s="46">
        <v>15</v>
      </c>
      <c r="G90" s="46">
        <v>14</v>
      </c>
      <c r="H90" s="46">
        <v>9</v>
      </c>
      <c r="I90" s="46">
        <v>5</v>
      </c>
      <c r="J90" s="46">
        <v>5</v>
      </c>
      <c r="K90" s="46">
        <v>6</v>
      </c>
      <c r="L90" s="44">
        <f t="shared" si="12"/>
        <v>1</v>
      </c>
      <c r="M90" s="45">
        <f t="shared" si="11"/>
        <v>0.2</v>
      </c>
      <c r="N90" s="43">
        <f t="shared" si="13"/>
        <v>-0.5714285714285714</v>
      </c>
      <c r="O90" s="59">
        <f t="shared" si="14"/>
        <v>-0.625</v>
      </c>
      <c r="P90" s="72"/>
    </row>
    <row r="91" spans="1:16" x14ac:dyDescent="0.2">
      <c r="A91" s="22" t="s">
        <v>32</v>
      </c>
      <c r="B91" s="29">
        <v>21</v>
      </c>
      <c r="C91" s="29">
        <v>17</v>
      </c>
      <c r="D91" s="29">
        <v>8</v>
      </c>
      <c r="E91" s="29">
        <v>8</v>
      </c>
      <c r="F91" s="29">
        <v>6</v>
      </c>
      <c r="G91" s="29">
        <v>11</v>
      </c>
      <c r="H91" s="29">
        <v>9</v>
      </c>
      <c r="I91" s="29">
        <v>12</v>
      </c>
      <c r="J91" s="29">
        <v>11</v>
      </c>
      <c r="K91" s="29">
        <v>13</v>
      </c>
      <c r="L91" s="12">
        <f t="shared" si="12"/>
        <v>2</v>
      </c>
      <c r="M91" s="14">
        <f t="shared" si="11"/>
        <v>0.18181818181818182</v>
      </c>
      <c r="N91" s="10">
        <f t="shared" si="13"/>
        <v>0.18181818181818182</v>
      </c>
      <c r="O91" s="10">
        <f t="shared" si="14"/>
        <v>-0.38095238095238093</v>
      </c>
    </row>
    <row r="92" spans="1:16" x14ac:dyDescent="0.2">
      <c r="A92" s="38" t="s">
        <v>33</v>
      </c>
      <c r="B92" s="46">
        <v>8</v>
      </c>
      <c r="C92" s="46">
        <v>4</v>
      </c>
      <c r="D92" s="46">
        <v>6</v>
      </c>
      <c r="E92" s="46">
        <v>4</v>
      </c>
      <c r="F92" s="46">
        <v>4</v>
      </c>
      <c r="G92" s="46">
        <v>3</v>
      </c>
      <c r="H92" s="46">
        <v>1</v>
      </c>
      <c r="I92" s="46">
        <v>2</v>
      </c>
      <c r="J92" s="46">
        <v>1</v>
      </c>
      <c r="K92" s="46">
        <v>2</v>
      </c>
      <c r="L92" s="44">
        <f t="shared" si="12"/>
        <v>1</v>
      </c>
      <c r="M92" s="45">
        <f t="shared" si="11"/>
        <v>1</v>
      </c>
      <c r="N92" s="43">
        <f t="shared" si="13"/>
        <v>-0.33333333333333331</v>
      </c>
      <c r="O92" s="59">
        <f t="shared" si="14"/>
        <v>-0.75</v>
      </c>
      <c r="P92" s="72"/>
    </row>
    <row r="93" spans="1:16" x14ac:dyDescent="0.2">
      <c r="A93" s="22" t="s">
        <v>137</v>
      </c>
      <c r="B93" s="29">
        <v>0</v>
      </c>
      <c r="C93" s="29">
        <v>0</v>
      </c>
      <c r="D93" s="29">
        <v>0</v>
      </c>
      <c r="E93" s="29">
        <v>0</v>
      </c>
      <c r="F93" s="29">
        <v>0</v>
      </c>
      <c r="G93" s="29">
        <v>0</v>
      </c>
      <c r="H93" s="29">
        <v>3</v>
      </c>
      <c r="I93" s="29">
        <v>3</v>
      </c>
      <c r="J93" s="29">
        <v>1</v>
      </c>
      <c r="K93" s="29">
        <v>3</v>
      </c>
      <c r="L93" s="12">
        <f t="shared" si="12"/>
        <v>2</v>
      </c>
      <c r="M93" s="14">
        <f t="shared" si="11"/>
        <v>2</v>
      </c>
      <c r="N93" s="10" t="str">
        <f t="shared" si="13"/>
        <v>n/a</v>
      </c>
      <c r="O93" s="10" t="str">
        <f t="shared" si="14"/>
        <v>n/a</v>
      </c>
    </row>
    <row r="94" spans="1:16" x14ac:dyDescent="0.2">
      <c r="A94" s="38" t="s">
        <v>138</v>
      </c>
      <c r="B94" s="46">
        <v>3</v>
      </c>
      <c r="C94" s="46">
        <v>2</v>
      </c>
      <c r="D94" s="46">
        <v>5</v>
      </c>
      <c r="E94" s="46">
        <v>2</v>
      </c>
      <c r="F94" s="46">
        <v>3</v>
      </c>
      <c r="G94" s="46">
        <v>1</v>
      </c>
      <c r="H94" s="46">
        <v>2</v>
      </c>
      <c r="I94" s="46">
        <v>0</v>
      </c>
      <c r="J94" s="46">
        <v>1</v>
      </c>
      <c r="K94" s="46">
        <v>1</v>
      </c>
      <c r="L94" s="44">
        <f t="shared" si="12"/>
        <v>0</v>
      </c>
      <c r="M94" s="45">
        <f t="shared" si="11"/>
        <v>0</v>
      </c>
      <c r="N94" s="43">
        <f t="shared" si="13"/>
        <v>0</v>
      </c>
      <c r="O94" s="59">
        <f t="shared" si="14"/>
        <v>-0.66666666666666663</v>
      </c>
      <c r="P94" s="72"/>
    </row>
    <row r="95" spans="1:16" x14ac:dyDescent="0.2">
      <c r="A95" s="22" t="s">
        <v>139</v>
      </c>
      <c r="B95" s="29">
        <v>8</v>
      </c>
      <c r="C95" s="29">
        <v>7</v>
      </c>
      <c r="D95" s="29">
        <v>6</v>
      </c>
      <c r="E95" s="29">
        <v>6</v>
      </c>
      <c r="F95" s="29">
        <v>6</v>
      </c>
      <c r="G95" s="29">
        <v>6</v>
      </c>
      <c r="H95" s="29">
        <v>5</v>
      </c>
      <c r="I95" s="29">
        <v>7</v>
      </c>
      <c r="J95" s="29">
        <v>7</v>
      </c>
      <c r="K95" s="29">
        <v>7</v>
      </c>
      <c r="L95" s="12">
        <f t="shared" si="12"/>
        <v>0</v>
      </c>
      <c r="M95" s="14">
        <f t="shared" si="11"/>
        <v>0</v>
      </c>
      <c r="N95" s="10">
        <f t="shared" si="13"/>
        <v>0.16666666666666666</v>
      </c>
      <c r="O95" s="10">
        <f t="shared" si="14"/>
        <v>-0.125</v>
      </c>
    </row>
    <row r="96" spans="1:16" x14ac:dyDescent="0.2">
      <c r="A96" s="6"/>
      <c r="B96" s="5"/>
      <c r="C96" s="5"/>
      <c r="D96" s="5"/>
      <c r="E96" s="5"/>
      <c r="F96" s="24"/>
      <c r="G96" s="24"/>
      <c r="H96" s="24"/>
      <c r="I96" s="24"/>
      <c r="J96" s="24"/>
      <c r="K96" s="24"/>
      <c r="L96" s="12"/>
      <c r="M96" s="14"/>
      <c r="N96" s="10"/>
      <c r="O96" s="10"/>
    </row>
    <row r="97" spans="1:16" x14ac:dyDescent="0.2">
      <c r="A97" s="4" t="s">
        <v>8</v>
      </c>
      <c r="B97" s="17">
        <v>524</v>
      </c>
      <c r="C97" s="17">
        <v>503</v>
      </c>
      <c r="D97" s="17">
        <v>531</v>
      </c>
      <c r="E97" s="17">
        <v>584</v>
      </c>
      <c r="F97" s="17">
        <v>494</v>
      </c>
      <c r="G97" s="17">
        <v>499</v>
      </c>
      <c r="H97" s="17">
        <v>509</v>
      </c>
      <c r="I97" s="17">
        <v>500</v>
      </c>
      <c r="J97" s="17">
        <v>501</v>
      </c>
      <c r="K97" s="17">
        <v>480</v>
      </c>
      <c r="L97" s="18">
        <f t="shared" ref="L97" si="19">K97-J97</f>
        <v>-21</v>
      </c>
      <c r="M97" s="19">
        <f t="shared" ref="M97" si="20">IFERROR((K97-J97)/J97,"n/a")</f>
        <v>-4.1916167664670656E-2</v>
      </c>
      <c r="N97" s="20">
        <f t="shared" si="13"/>
        <v>-3.8076152304609222E-2</v>
      </c>
      <c r="O97" s="20">
        <f t="shared" si="14"/>
        <v>-8.3969465648854963E-2</v>
      </c>
    </row>
    <row r="98" spans="1:16" x14ac:dyDescent="0.2">
      <c r="A98" s="38" t="s">
        <v>34</v>
      </c>
      <c r="B98" s="46">
        <v>15</v>
      </c>
      <c r="C98" s="46">
        <v>23</v>
      </c>
      <c r="D98" s="46">
        <v>19</v>
      </c>
      <c r="E98" s="46">
        <v>10</v>
      </c>
      <c r="F98" s="46">
        <v>26</v>
      </c>
      <c r="G98" s="46">
        <v>19</v>
      </c>
      <c r="H98" s="46">
        <v>20</v>
      </c>
      <c r="I98" s="46">
        <v>17</v>
      </c>
      <c r="J98" s="46">
        <v>18</v>
      </c>
      <c r="K98" s="46">
        <v>18</v>
      </c>
      <c r="L98" s="44">
        <f t="shared" si="12"/>
        <v>0</v>
      </c>
      <c r="M98" s="45">
        <f t="shared" si="11"/>
        <v>0</v>
      </c>
      <c r="N98" s="43">
        <f t="shared" si="13"/>
        <v>-5.2631578947368418E-2</v>
      </c>
      <c r="O98" s="59">
        <f t="shared" si="14"/>
        <v>0.2</v>
      </c>
      <c r="P98" s="72"/>
    </row>
    <row r="99" spans="1:16" x14ac:dyDescent="0.2">
      <c r="A99" s="22" t="s">
        <v>35</v>
      </c>
      <c r="B99" s="29">
        <v>40</v>
      </c>
      <c r="C99" s="29">
        <v>19</v>
      </c>
      <c r="D99" s="29">
        <v>30</v>
      </c>
      <c r="E99" s="29">
        <v>34</v>
      </c>
      <c r="F99" s="29">
        <v>24</v>
      </c>
      <c r="G99" s="29">
        <v>17</v>
      </c>
      <c r="H99" s="29">
        <v>23</v>
      </c>
      <c r="I99" s="29">
        <v>15</v>
      </c>
      <c r="J99" s="29">
        <v>17</v>
      </c>
      <c r="K99" s="29">
        <v>13</v>
      </c>
      <c r="L99" s="12">
        <f t="shared" si="12"/>
        <v>-4</v>
      </c>
      <c r="M99" s="14">
        <f t="shared" si="11"/>
        <v>-0.23529411764705882</v>
      </c>
      <c r="N99" s="10">
        <f t="shared" si="13"/>
        <v>-0.23529411764705882</v>
      </c>
      <c r="O99" s="10">
        <f t="shared" si="14"/>
        <v>-0.67500000000000004</v>
      </c>
    </row>
    <row r="100" spans="1:16" x14ac:dyDescent="0.2">
      <c r="A100" s="38" t="s">
        <v>66</v>
      </c>
      <c r="B100" s="46">
        <v>15</v>
      </c>
      <c r="C100" s="46">
        <v>8</v>
      </c>
      <c r="D100" s="46">
        <v>14</v>
      </c>
      <c r="E100" s="46">
        <v>7</v>
      </c>
      <c r="F100" s="46">
        <v>4</v>
      </c>
      <c r="G100" s="46">
        <v>6</v>
      </c>
      <c r="H100" s="46">
        <v>12</v>
      </c>
      <c r="I100" s="46">
        <v>11</v>
      </c>
      <c r="J100" s="46">
        <v>12</v>
      </c>
      <c r="K100" s="46">
        <v>9</v>
      </c>
      <c r="L100" s="44">
        <f t="shared" si="12"/>
        <v>-3</v>
      </c>
      <c r="M100" s="45">
        <f t="shared" si="11"/>
        <v>-0.25</v>
      </c>
      <c r="N100" s="43">
        <f t="shared" si="13"/>
        <v>0.5</v>
      </c>
      <c r="O100" s="59">
        <f t="shared" si="14"/>
        <v>-0.4</v>
      </c>
      <c r="P100" s="72"/>
    </row>
    <row r="101" spans="1:16" ht="12.6" customHeight="1" x14ac:dyDescent="0.2">
      <c r="A101" s="22" t="s">
        <v>67</v>
      </c>
      <c r="B101" s="29">
        <v>6</v>
      </c>
      <c r="C101" s="29">
        <v>12</v>
      </c>
      <c r="D101" s="29">
        <v>8</v>
      </c>
      <c r="E101" s="29">
        <v>7</v>
      </c>
      <c r="F101" s="29">
        <v>4</v>
      </c>
      <c r="G101" s="29">
        <v>8</v>
      </c>
      <c r="H101" s="29">
        <v>5</v>
      </c>
      <c r="I101" s="29">
        <v>1</v>
      </c>
      <c r="J101" s="29">
        <v>0</v>
      </c>
      <c r="K101" s="29">
        <v>0</v>
      </c>
      <c r="L101" s="12">
        <f t="shared" si="12"/>
        <v>0</v>
      </c>
      <c r="M101" s="14" t="str">
        <f t="shared" si="11"/>
        <v>n/a</v>
      </c>
      <c r="N101" s="10">
        <f t="shared" si="13"/>
        <v>-1</v>
      </c>
      <c r="O101" s="10">
        <f t="shared" si="14"/>
        <v>-1</v>
      </c>
    </row>
    <row r="102" spans="1:16" x14ac:dyDescent="0.2">
      <c r="A102" s="38" t="s">
        <v>68</v>
      </c>
      <c r="B102" s="46">
        <v>35</v>
      </c>
      <c r="C102" s="46">
        <v>38</v>
      </c>
      <c r="D102" s="46">
        <v>38</v>
      </c>
      <c r="E102" s="46">
        <v>41</v>
      </c>
      <c r="F102" s="46">
        <v>18</v>
      </c>
      <c r="G102" s="46">
        <v>26</v>
      </c>
      <c r="H102" s="46">
        <v>26</v>
      </c>
      <c r="I102" s="46">
        <v>21</v>
      </c>
      <c r="J102" s="46">
        <v>15</v>
      </c>
      <c r="K102" s="46">
        <v>12</v>
      </c>
      <c r="L102" s="44">
        <f t="shared" si="12"/>
        <v>-3</v>
      </c>
      <c r="M102" s="45">
        <f t="shared" si="11"/>
        <v>-0.2</v>
      </c>
      <c r="N102" s="43">
        <f t="shared" si="13"/>
        <v>-0.53846153846153844</v>
      </c>
      <c r="O102" s="59">
        <f t="shared" si="14"/>
        <v>-0.65714285714285714</v>
      </c>
      <c r="P102" s="72"/>
    </row>
    <row r="103" spans="1:16" x14ac:dyDescent="0.2">
      <c r="A103" s="22" t="s">
        <v>122</v>
      </c>
      <c r="B103" s="29">
        <v>3</v>
      </c>
      <c r="C103" s="29">
        <v>1</v>
      </c>
      <c r="D103" s="29">
        <v>7</v>
      </c>
      <c r="E103" s="29">
        <v>7</v>
      </c>
      <c r="F103" s="29">
        <v>7</v>
      </c>
      <c r="G103" s="29">
        <v>4</v>
      </c>
      <c r="H103" s="29">
        <v>3</v>
      </c>
      <c r="I103" s="29">
        <v>2</v>
      </c>
      <c r="J103" s="29">
        <v>7</v>
      </c>
      <c r="K103" s="29">
        <v>6</v>
      </c>
      <c r="L103" s="12">
        <f t="shared" si="12"/>
        <v>-1</v>
      </c>
      <c r="M103" s="14">
        <f t="shared" si="11"/>
        <v>-0.14285714285714285</v>
      </c>
      <c r="N103" s="10">
        <f t="shared" si="13"/>
        <v>0.5</v>
      </c>
      <c r="O103" s="10">
        <f t="shared" si="14"/>
        <v>1</v>
      </c>
    </row>
    <row r="104" spans="1:16" x14ac:dyDescent="0.2">
      <c r="A104" s="38" t="s">
        <v>69</v>
      </c>
      <c r="B104" s="46">
        <v>15</v>
      </c>
      <c r="C104" s="46">
        <v>6</v>
      </c>
      <c r="D104" s="46">
        <v>4</v>
      </c>
      <c r="E104" s="46">
        <v>0</v>
      </c>
      <c r="F104" s="46">
        <v>0</v>
      </c>
      <c r="G104" s="46">
        <v>0</v>
      </c>
      <c r="H104" s="46">
        <v>0</v>
      </c>
      <c r="I104" s="46">
        <v>0</v>
      </c>
      <c r="J104" s="46">
        <v>0</v>
      </c>
      <c r="K104" s="46">
        <v>0</v>
      </c>
      <c r="L104" s="44">
        <f t="shared" si="12"/>
        <v>0</v>
      </c>
      <c r="M104" s="45" t="str">
        <f t="shared" si="11"/>
        <v>n/a</v>
      </c>
      <c r="N104" s="43" t="str">
        <f t="shared" si="13"/>
        <v>n/a</v>
      </c>
      <c r="O104" s="59">
        <f t="shared" si="14"/>
        <v>-1</v>
      </c>
      <c r="P104" s="72"/>
    </row>
    <row r="105" spans="1:16" x14ac:dyDescent="0.2">
      <c r="A105" s="22" t="s">
        <v>36</v>
      </c>
      <c r="B105" s="29">
        <v>107</v>
      </c>
      <c r="C105" s="29">
        <v>102</v>
      </c>
      <c r="D105" s="29">
        <v>93</v>
      </c>
      <c r="E105" s="29">
        <v>112</v>
      </c>
      <c r="F105" s="29">
        <v>109</v>
      </c>
      <c r="G105" s="29">
        <v>95</v>
      </c>
      <c r="H105" s="29">
        <v>105</v>
      </c>
      <c r="I105" s="29">
        <v>106</v>
      </c>
      <c r="J105" s="29">
        <v>94</v>
      </c>
      <c r="K105" s="29">
        <v>76</v>
      </c>
      <c r="L105" s="12">
        <f t="shared" si="12"/>
        <v>-18</v>
      </c>
      <c r="M105" s="14">
        <f t="shared" si="11"/>
        <v>-0.19148936170212766</v>
      </c>
      <c r="N105" s="10">
        <f t="shared" si="13"/>
        <v>-0.2</v>
      </c>
      <c r="O105" s="10">
        <f t="shared" si="14"/>
        <v>-0.28971962616822428</v>
      </c>
    </row>
    <row r="106" spans="1:16" x14ac:dyDescent="0.2">
      <c r="A106" s="38" t="s">
        <v>95</v>
      </c>
      <c r="B106" s="46">
        <v>9</v>
      </c>
      <c r="C106" s="46">
        <v>11</v>
      </c>
      <c r="D106" s="46">
        <v>12</v>
      </c>
      <c r="E106" s="46">
        <v>29</v>
      </c>
      <c r="F106" s="46">
        <v>17</v>
      </c>
      <c r="G106" s="46">
        <v>25</v>
      </c>
      <c r="H106" s="46">
        <v>30</v>
      </c>
      <c r="I106" s="46">
        <v>28</v>
      </c>
      <c r="J106" s="46">
        <v>24</v>
      </c>
      <c r="K106" s="46">
        <v>29</v>
      </c>
      <c r="L106" s="44">
        <f t="shared" si="12"/>
        <v>5</v>
      </c>
      <c r="M106" s="45">
        <f t="shared" si="11"/>
        <v>0.20833333333333334</v>
      </c>
      <c r="N106" s="43">
        <f t="shared" si="13"/>
        <v>0.16</v>
      </c>
      <c r="O106" s="59">
        <f t="shared" si="14"/>
        <v>2.2222222222222223</v>
      </c>
      <c r="P106" s="72"/>
    </row>
    <row r="107" spans="1:16" x14ac:dyDescent="0.2">
      <c r="A107" s="22" t="s">
        <v>96</v>
      </c>
      <c r="B107" s="29">
        <v>0</v>
      </c>
      <c r="C107" s="29">
        <v>0</v>
      </c>
      <c r="D107" s="29">
        <v>6</v>
      </c>
      <c r="E107" s="29">
        <v>12</v>
      </c>
      <c r="F107" s="29">
        <v>12</v>
      </c>
      <c r="G107" s="29">
        <v>15</v>
      </c>
      <c r="H107" s="29">
        <v>18</v>
      </c>
      <c r="I107" s="29">
        <v>13</v>
      </c>
      <c r="J107" s="29">
        <v>13</v>
      </c>
      <c r="K107" s="29">
        <v>20</v>
      </c>
      <c r="L107" s="12">
        <f t="shared" si="12"/>
        <v>7</v>
      </c>
      <c r="M107" s="14">
        <f t="shared" si="11"/>
        <v>0.53846153846153844</v>
      </c>
      <c r="N107" s="10">
        <f t="shared" si="13"/>
        <v>0.33333333333333331</v>
      </c>
      <c r="O107" s="10" t="str">
        <f t="shared" si="14"/>
        <v>n/a</v>
      </c>
    </row>
    <row r="108" spans="1:16" x14ac:dyDescent="0.2">
      <c r="A108" s="38" t="s">
        <v>37</v>
      </c>
      <c r="B108" s="46">
        <v>29</v>
      </c>
      <c r="C108" s="46">
        <v>27</v>
      </c>
      <c r="D108" s="46">
        <v>33</v>
      </c>
      <c r="E108" s="46">
        <v>48</v>
      </c>
      <c r="F108" s="46">
        <v>32</v>
      </c>
      <c r="G108" s="46">
        <v>44</v>
      </c>
      <c r="H108" s="46">
        <v>34</v>
      </c>
      <c r="I108" s="46">
        <v>33</v>
      </c>
      <c r="J108" s="46">
        <v>37</v>
      </c>
      <c r="K108" s="46">
        <v>44</v>
      </c>
      <c r="L108" s="44">
        <f t="shared" si="12"/>
        <v>7</v>
      </c>
      <c r="M108" s="45">
        <f t="shared" si="11"/>
        <v>0.1891891891891892</v>
      </c>
      <c r="N108" s="43">
        <f t="shared" si="13"/>
        <v>0</v>
      </c>
      <c r="O108" s="59">
        <f t="shared" si="14"/>
        <v>0.51724137931034486</v>
      </c>
      <c r="P108" s="72"/>
    </row>
    <row r="109" spans="1:16" x14ac:dyDescent="0.2">
      <c r="A109" s="22" t="s">
        <v>38</v>
      </c>
      <c r="B109" s="29">
        <v>153</v>
      </c>
      <c r="C109" s="29">
        <v>142</v>
      </c>
      <c r="D109" s="29">
        <v>167</v>
      </c>
      <c r="E109" s="29">
        <v>170</v>
      </c>
      <c r="F109" s="29">
        <v>149</v>
      </c>
      <c r="G109" s="29">
        <v>163</v>
      </c>
      <c r="H109" s="29">
        <v>153</v>
      </c>
      <c r="I109" s="29">
        <v>189</v>
      </c>
      <c r="J109" s="29">
        <v>196</v>
      </c>
      <c r="K109" s="29">
        <v>177</v>
      </c>
      <c r="L109" s="12">
        <f t="shared" si="12"/>
        <v>-19</v>
      </c>
      <c r="M109" s="14">
        <f t="shared" si="11"/>
        <v>-9.6938775510204078E-2</v>
      </c>
      <c r="N109" s="10">
        <f t="shared" si="13"/>
        <v>8.5889570552147243E-2</v>
      </c>
      <c r="O109" s="10">
        <f t="shared" si="14"/>
        <v>0.15686274509803921</v>
      </c>
    </row>
    <row r="110" spans="1:16" x14ac:dyDescent="0.2">
      <c r="A110" s="38" t="s">
        <v>40</v>
      </c>
      <c r="B110" s="46">
        <v>57</v>
      </c>
      <c r="C110" s="46">
        <v>78</v>
      </c>
      <c r="D110" s="46">
        <v>74</v>
      </c>
      <c r="E110" s="46">
        <v>84</v>
      </c>
      <c r="F110" s="46">
        <v>73</v>
      </c>
      <c r="G110" s="46">
        <v>67</v>
      </c>
      <c r="H110" s="46">
        <v>67</v>
      </c>
      <c r="I110" s="46">
        <v>49</v>
      </c>
      <c r="J110" s="46">
        <v>55</v>
      </c>
      <c r="K110" s="46">
        <v>61</v>
      </c>
      <c r="L110" s="44">
        <f t="shared" si="12"/>
        <v>6</v>
      </c>
      <c r="M110" s="45">
        <f t="shared" si="11"/>
        <v>0.10909090909090909</v>
      </c>
      <c r="N110" s="43">
        <f t="shared" si="13"/>
        <v>-8.9552238805970144E-2</v>
      </c>
      <c r="O110" s="59">
        <f t="shared" si="14"/>
        <v>7.0175438596491224E-2</v>
      </c>
      <c r="P110" s="72"/>
    </row>
    <row r="111" spans="1:16" x14ac:dyDescent="0.2">
      <c r="A111" s="22" t="s">
        <v>41</v>
      </c>
      <c r="B111" s="29">
        <v>40</v>
      </c>
      <c r="C111" s="29">
        <v>36</v>
      </c>
      <c r="D111" s="29">
        <v>26</v>
      </c>
      <c r="E111" s="29">
        <v>23</v>
      </c>
      <c r="F111" s="29">
        <v>19</v>
      </c>
      <c r="G111" s="29">
        <v>10</v>
      </c>
      <c r="H111" s="29">
        <v>13</v>
      </c>
      <c r="I111" s="29">
        <v>15</v>
      </c>
      <c r="J111" s="29">
        <v>13</v>
      </c>
      <c r="K111" s="29">
        <v>15</v>
      </c>
      <c r="L111" s="12">
        <f t="shared" si="12"/>
        <v>2</v>
      </c>
      <c r="M111" s="14">
        <f t="shared" si="11"/>
        <v>0.15384615384615385</v>
      </c>
      <c r="N111" s="10">
        <f t="shared" si="13"/>
        <v>0.5</v>
      </c>
      <c r="O111" s="10">
        <f t="shared" si="14"/>
        <v>-0.625</v>
      </c>
    </row>
    <row r="112" spans="1:16" x14ac:dyDescent="0.2">
      <c r="A112" s="22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12"/>
      <c r="M112" s="14"/>
      <c r="N112" s="10"/>
      <c r="O112" s="10"/>
    </row>
    <row r="113" spans="1:16" x14ac:dyDescent="0.2">
      <c r="A113" s="4" t="s">
        <v>9</v>
      </c>
      <c r="B113" s="17">
        <v>341</v>
      </c>
      <c r="C113" s="17">
        <v>245</v>
      </c>
      <c r="D113" s="17">
        <v>223</v>
      </c>
      <c r="E113" s="17">
        <v>152</v>
      </c>
      <c r="F113" s="17">
        <v>134</v>
      </c>
      <c r="G113" s="17">
        <v>174</v>
      </c>
      <c r="H113" s="17">
        <v>192</v>
      </c>
      <c r="I113" s="17">
        <v>186</v>
      </c>
      <c r="J113" s="17">
        <v>221</v>
      </c>
      <c r="K113" s="17">
        <v>189</v>
      </c>
      <c r="L113" s="18">
        <f>K113-J113</f>
        <v>-32</v>
      </c>
      <c r="M113" s="19">
        <f t="shared" ref="M113:M121" si="21">IFERROR((K113-J113)/J113,"n/a")</f>
        <v>-0.14479638009049775</v>
      </c>
      <c r="N113" s="20">
        <f t="shared" si="13"/>
        <v>8.6206896551724144E-2</v>
      </c>
      <c r="O113" s="20">
        <f t="shared" si="14"/>
        <v>-0.44574780058651026</v>
      </c>
    </row>
    <row r="114" spans="1:16" x14ac:dyDescent="0.2">
      <c r="A114" s="38" t="s">
        <v>42</v>
      </c>
      <c r="B114" s="46">
        <v>25</v>
      </c>
      <c r="C114" s="46">
        <v>23</v>
      </c>
      <c r="D114" s="46">
        <v>25</v>
      </c>
      <c r="E114" s="46">
        <v>8</v>
      </c>
      <c r="F114" s="46">
        <v>8</v>
      </c>
      <c r="G114" s="46">
        <v>7</v>
      </c>
      <c r="H114" s="46">
        <v>8</v>
      </c>
      <c r="I114" s="46">
        <v>3</v>
      </c>
      <c r="J114" s="46">
        <v>11</v>
      </c>
      <c r="K114" s="46">
        <v>5</v>
      </c>
      <c r="L114" s="44">
        <f t="shared" si="12"/>
        <v>-6</v>
      </c>
      <c r="M114" s="45">
        <f t="shared" si="21"/>
        <v>-0.54545454545454541</v>
      </c>
      <c r="N114" s="43">
        <f t="shared" si="13"/>
        <v>-0.2857142857142857</v>
      </c>
      <c r="O114" s="59">
        <f t="shared" si="14"/>
        <v>-0.8</v>
      </c>
      <c r="P114" s="72"/>
    </row>
    <row r="115" spans="1:16" x14ac:dyDescent="0.2">
      <c r="A115" s="22" t="s">
        <v>72</v>
      </c>
      <c r="B115" s="23">
        <v>118</v>
      </c>
      <c r="C115" s="23">
        <v>64</v>
      </c>
      <c r="D115" s="23">
        <v>45</v>
      </c>
      <c r="E115" s="23">
        <v>29</v>
      </c>
      <c r="F115" s="23">
        <v>28</v>
      </c>
      <c r="G115" s="23">
        <v>44</v>
      </c>
      <c r="H115" s="29">
        <v>29</v>
      </c>
      <c r="I115" s="29">
        <v>25</v>
      </c>
      <c r="J115" s="29">
        <v>37</v>
      </c>
      <c r="K115" s="29">
        <v>19</v>
      </c>
      <c r="L115" s="12">
        <f t="shared" si="12"/>
        <v>-18</v>
      </c>
      <c r="M115" s="14">
        <f t="shared" si="21"/>
        <v>-0.48648648648648651</v>
      </c>
      <c r="N115" s="10">
        <f t="shared" si="13"/>
        <v>-0.56818181818181823</v>
      </c>
      <c r="O115" s="10">
        <f t="shared" si="14"/>
        <v>-0.83898305084745761</v>
      </c>
    </row>
    <row r="116" spans="1:16" ht="12.6" customHeight="1" x14ac:dyDescent="0.2">
      <c r="A116" s="38" t="s">
        <v>73</v>
      </c>
      <c r="B116" s="46">
        <v>4</v>
      </c>
      <c r="C116" s="46">
        <v>3</v>
      </c>
      <c r="D116" s="46">
        <v>5</v>
      </c>
      <c r="E116" s="46">
        <v>1</v>
      </c>
      <c r="F116" s="46">
        <v>4</v>
      </c>
      <c r="G116" s="46">
        <v>3</v>
      </c>
      <c r="H116" s="46">
        <v>3</v>
      </c>
      <c r="I116" s="46">
        <v>6</v>
      </c>
      <c r="J116" s="46">
        <v>1</v>
      </c>
      <c r="K116" s="46">
        <v>7</v>
      </c>
      <c r="L116" s="44">
        <f t="shared" ref="L116:L121" si="22">K116-J116</f>
        <v>6</v>
      </c>
      <c r="M116" s="45">
        <f t="shared" si="21"/>
        <v>6</v>
      </c>
      <c r="N116" s="43">
        <f t="shared" si="13"/>
        <v>1.3333333333333333</v>
      </c>
      <c r="O116" s="59">
        <f t="shared" si="14"/>
        <v>0.75</v>
      </c>
      <c r="P116" s="72"/>
    </row>
    <row r="117" spans="1:16" x14ac:dyDescent="0.2">
      <c r="A117" s="22" t="s">
        <v>74</v>
      </c>
      <c r="B117" s="23">
        <v>85</v>
      </c>
      <c r="C117" s="23">
        <v>58</v>
      </c>
      <c r="D117" s="23">
        <v>68</v>
      </c>
      <c r="E117" s="29">
        <v>46</v>
      </c>
      <c r="F117" s="29">
        <v>50</v>
      </c>
      <c r="G117" s="29">
        <v>75</v>
      </c>
      <c r="H117" s="29">
        <v>77</v>
      </c>
      <c r="I117" s="29">
        <v>89</v>
      </c>
      <c r="J117" s="23">
        <v>116</v>
      </c>
      <c r="K117" s="23">
        <v>99</v>
      </c>
      <c r="L117" s="12">
        <f t="shared" si="22"/>
        <v>-17</v>
      </c>
      <c r="M117" s="14">
        <f t="shared" si="21"/>
        <v>-0.14655172413793102</v>
      </c>
      <c r="N117" s="10">
        <f t="shared" ref="N117:N121" si="23">IFERROR((K117-G117)/G117,"n/a")</f>
        <v>0.32</v>
      </c>
      <c r="O117" s="10">
        <f t="shared" ref="O117:O121" si="24">IFERROR((K117-B117)/B117,"n/a")</f>
        <v>0.16470588235294117</v>
      </c>
    </row>
    <row r="118" spans="1:16" x14ac:dyDescent="0.2">
      <c r="A118" s="38" t="s">
        <v>75</v>
      </c>
      <c r="B118" s="46">
        <v>109</v>
      </c>
      <c r="C118" s="46">
        <v>97</v>
      </c>
      <c r="D118" s="46">
        <v>80</v>
      </c>
      <c r="E118" s="46">
        <v>68</v>
      </c>
      <c r="F118" s="46">
        <v>44</v>
      </c>
      <c r="G118" s="46">
        <v>45</v>
      </c>
      <c r="H118" s="46">
        <v>75</v>
      </c>
      <c r="I118" s="46">
        <v>63</v>
      </c>
      <c r="J118" s="46">
        <v>56</v>
      </c>
      <c r="K118" s="46">
        <v>59</v>
      </c>
      <c r="L118" s="44">
        <f t="shared" si="22"/>
        <v>3</v>
      </c>
      <c r="M118" s="45">
        <f t="shared" si="21"/>
        <v>5.3571428571428568E-2</v>
      </c>
      <c r="N118" s="43">
        <f t="shared" si="23"/>
        <v>0.31111111111111112</v>
      </c>
      <c r="O118" s="59">
        <f t="shared" si="24"/>
        <v>-0.45871559633027525</v>
      </c>
      <c r="P118" s="72"/>
    </row>
    <row r="119" spans="1:16" x14ac:dyDescent="0.2">
      <c r="A119" s="22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12"/>
      <c r="M119" s="14"/>
      <c r="N119" s="10"/>
      <c r="O119" s="10"/>
    </row>
    <row r="120" spans="1:16" x14ac:dyDescent="0.2">
      <c r="A120" s="4" t="s">
        <v>87</v>
      </c>
      <c r="B120" s="32">
        <v>0</v>
      </c>
      <c r="C120" s="32">
        <v>2</v>
      </c>
      <c r="D120" s="32">
        <v>0</v>
      </c>
      <c r="E120" s="32">
        <v>2</v>
      </c>
      <c r="F120" s="32">
        <v>5</v>
      </c>
      <c r="G120" s="32">
        <v>4</v>
      </c>
      <c r="H120" s="32">
        <v>3</v>
      </c>
      <c r="I120" s="32">
        <v>4</v>
      </c>
      <c r="J120" s="32">
        <v>1</v>
      </c>
      <c r="K120" s="32">
        <v>1</v>
      </c>
      <c r="L120" s="18">
        <f t="shared" si="22"/>
        <v>0</v>
      </c>
      <c r="M120" s="19">
        <f t="shared" si="21"/>
        <v>0</v>
      </c>
      <c r="N120" s="20">
        <f t="shared" si="23"/>
        <v>-0.75</v>
      </c>
      <c r="O120" s="20" t="str">
        <f t="shared" si="24"/>
        <v>n/a</v>
      </c>
    </row>
    <row r="121" spans="1:16" x14ac:dyDescent="0.2">
      <c r="A121" s="38" t="s">
        <v>76</v>
      </c>
      <c r="B121" s="46">
        <v>0</v>
      </c>
      <c r="C121" s="46">
        <v>2</v>
      </c>
      <c r="D121" s="46">
        <v>0</v>
      </c>
      <c r="E121" s="46">
        <v>2</v>
      </c>
      <c r="F121" s="46">
        <v>5</v>
      </c>
      <c r="G121" s="46">
        <v>4</v>
      </c>
      <c r="H121" s="46">
        <v>3</v>
      </c>
      <c r="I121" s="46">
        <v>4</v>
      </c>
      <c r="J121" s="46">
        <v>1</v>
      </c>
      <c r="K121" s="46">
        <v>1</v>
      </c>
      <c r="L121" s="44">
        <f t="shared" si="22"/>
        <v>0</v>
      </c>
      <c r="M121" s="45">
        <f t="shared" si="21"/>
        <v>0</v>
      </c>
      <c r="N121" s="43">
        <f t="shared" si="23"/>
        <v>-0.75</v>
      </c>
      <c r="O121" s="59" t="str">
        <f t="shared" si="24"/>
        <v>n/a</v>
      </c>
      <c r="P121" s="72"/>
    </row>
    <row r="122" spans="1:16" x14ac:dyDescent="0.2">
      <c r="A122" t="s">
        <v>200</v>
      </c>
    </row>
  </sheetData>
  <sheetProtection algorithmName="SHA-512" hashValue="/7nl19aCr8OhQvz5V7+dyvN96eFUfvxrMZMJLAd2flp6gzThFAXjkBZ46h025CydLGVqPb0cIwo3uHAQ7j3e1g==" saltValue="9m1/oa1JiOtdYj6BG5KQCg==" spinCount="100000" sheet="1" objects="1" scenarios="1"/>
  <pageMargins left="0.7" right="0.7" top="0.75" bottom="0.75" header="0.3" footer="0.3"/>
  <pageSetup orientation="landscape" r:id="rId1"/>
  <rowBreaks count="2" manualBreakCount="2">
    <brk id="41" max="16383" man="1"/>
    <brk id="81" max="16383" man="1"/>
  </rowBreaks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high="1" xr2:uid="{862A635E-D096-46D1-A0CF-BE98902093A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MCGunit_majors_SU_UG!B7:K7</xm:f>
              <xm:sqref>P7</xm:sqref>
            </x14:sparkline>
          </x14:sparklines>
        </x14:sparklineGroup>
        <x14:sparklineGroup displayEmptyCellsAs="gap" high="1" xr2:uid="{AFAB9B5F-3BCA-4DD8-AF5B-A5065F2FDE1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MCGunit_majors_SU_UG!B9:K9</xm:f>
              <xm:sqref>P9</xm:sqref>
            </x14:sparkline>
            <x14:sparkline>
              <xm:f>MCGunit_majors_SU_UG!B10:K10</xm:f>
              <xm:sqref>P10</xm:sqref>
            </x14:sparkline>
            <x14:sparkline>
              <xm:f>MCGunit_majors_SU_UG!B11:K11</xm:f>
              <xm:sqref>P11</xm:sqref>
            </x14:sparkline>
            <x14:sparkline>
              <xm:f>MCGunit_majors_SU_UG!B12:K12</xm:f>
              <xm:sqref>P12</xm:sqref>
            </x14:sparkline>
            <x14:sparkline>
              <xm:f>MCGunit_majors_SU_UG!B13:K13</xm:f>
              <xm:sqref>P13</xm:sqref>
            </x14:sparkline>
            <x14:sparkline>
              <xm:f>MCGunit_majors_SU_UG!B14:K14</xm:f>
              <xm:sqref>P14</xm:sqref>
            </x14:sparkline>
            <x14:sparkline>
              <xm:f>MCGunit_majors_SU_UG!B15:K15</xm:f>
              <xm:sqref>P15</xm:sqref>
            </x14:sparkline>
            <x14:sparkline>
              <xm:f>MCGunit_majors_SU_UG!B16:K16</xm:f>
              <xm:sqref>P16</xm:sqref>
            </x14:sparkline>
            <x14:sparkline>
              <xm:f>MCGunit_majors_SU_UG!B17:K17</xm:f>
              <xm:sqref>P17</xm:sqref>
            </x14:sparkline>
            <x14:sparkline>
              <xm:f>MCGunit_majors_SU_UG!B18:K18</xm:f>
              <xm:sqref>P18</xm:sqref>
            </x14:sparkline>
            <x14:sparkline>
              <xm:f>MCGunit_majors_SU_UG!B19:K19</xm:f>
              <xm:sqref>P19</xm:sqref>
            </x14:sparkline>
            <x14:sparkline>
              <xm:f>MCGunit_majors_SU_UG!B20:K20</xm:f>
              <xm:sqref>P20</xm:sqref>
            </x14:sparkline>
            <x14:sparkline>
              <xm:f>MCGunit_majors_SU_UG!B21:K21</xm:f>
              <xm:sqref>P21</xm:sqref>
            </x14:sparkline>
            <x14:sparkline>
              <xm:f>MCGunit_majors_SU_UG!B22:K22</xm:f>
              <xm:sqref>P22</xm:sqref>
            </x14:sparkline>
            <x14:sparkline>
              <xm:f>MCGunit_majors_SU_UG!B23:K23</xm:f>
              <xm:sqref>P23</xm:sqref>
            </x14:sparkline>
            <x14:sparkline>
              <xm:f>MCGunit_majors_SU_UG!B24:K24</xm:f>
              <xm:sqref>P24</xm:sqref>
            </x14:sparkline>
            <x14:sparkline>
              <xm:f>MCGunit_majors_SU_UG!B25:K25</xm:f>
              <xm:sqref>P25</xm:sqref>
            </x14:sparkline>
            <x14:sparkline>
              <xm:f>MCGunit_majors_SU_UG!B26:K26</xm:f>
              <xm:sqref>P26</xm:sqref>
            </x14:sparkline>
            <x14:sparkline>
              <xm:f>MCGunit_majors_SU_UG!B27:K27</xm:f>
              <xm:sqref>P27</xm:sqref>
            </x14:sparkline>
            <x14:sparkline>
              <xm:f>MCGunit_majors_SU_UG!B28:K28</xm:f>
              <xm:sqref>P28</xm:sqref>
            </x14:sparkline>
            <x14:sparkline>
              <xm:f>MCGunit_majors_SU_UG!B29:K29</xm:f>
              <xm:sqref>P29</xm:sqref>
            </x14:sparkline>
            <x14:sparkline>
              <xm:f>MCGunit_majors_SU_UG!B30:K30</xm:f>
              <xm:sqref>P30</xm:sqref>
            </x14:sparkline>
            <x14:sparkline>
              <xm:f>MCGunit_majors_SU_UG!B31:K31</xm:f>
              <xm:sqref>P31</xm:sqref>
            </x14:sparkline>
            <x14:sparkline>
              <xm:f>MCGunit_majors_SU_UG!B32:K32</xm:f>
              <xm:sqref>P32</xm:sqref>
            </x14:sparkline>
            <x14:sparkline>
              <xm:f>MCGunit_majors_SU_UG!B33:K33</xm:f>
              <xm:sqref>P33</xm:sqref>
            </x14:sparkline>
            <x14:sparkline>
              <xm:f>MCGunit_majors_SU_UG!B34:K34</xm:f>
              <xm:sqref>P34</xm:sqref>
            </x14:sparkline>
            <x14:sparkline>
              <xm:f>MCGunit_majors_SU_UG!B35:K35</xm:f>
              <xm:sqref>P35</xm:sqref>
            </x14:sparkline>
            <x14:sparkline>
              <xm:f>MCGunit_majors_SU_UG!B36:K36</xm:f>
              <xm:sqref>P36</xm:sqref>
            </x14:sparkline>
            <x14:sparkline>
              <xm:f>MCGunit_majors_SU_UG!B37:K37</xm:f>
              <xm:sqref>P37</xm:sqref>
            </x14:sparkline>
            <x14:sparkline>
              <xm:f>MCGunit_majors_SU_UG!B38:K38</xm:f>
              <xm:sqref>P38</xm:sqref>
            </x14:sparkline>
            <x14:sparkline>
              <xm:f>MCGunit_majors_SU_UG!B39:K39</xm:f>
              <xm:sqref>P39</xm:sqref>
            </x14:sparkline>
            <x14:sparkline>
              <xm:f>MCGunit_majors_SU_UG!B40:K40</xm:f>
              <xm:sqref>P40</xm:sqref>
            </x14:sparkline>
            <x14:sparkline>
              <xm:f>MCGunit_majors_SU_UG!B41:K41</xm:f>
              <xm:sqref>P41</xm:sqref>
            </x14:sparkline>
            <x14:sparkline>
              <xm:f>MCGunit_majors_SU_UG!B42:K42</xm:f>
              <xm:sqref>P42</xm:sqref>
            </x14:sparkline>
            <x14:sparkline>
              <xm:f>MCGunit_majors_SU_UG!B43:K43</xm:f>
              <xm:sqref>P43</xm:sqref>
            </x14:sparkline>
            <x14:sparkline>
              <xm:f>MCGunit_majors_SU_UG!B44:K44</xm:f>
              <xm:sqref>P44</xm:sqref>
            </x14:sparkline>
            <x14:sparkline>
              <xm:f>MCGunit_majors_SU_UG!B45:K45</xm:f>
              <xm:sqref>P45</xm:sqref>
            </x14:sparkline>
            <x14:sparkline>
              <xm:f>MCGunit_majors_SU_UG!B46:K46</xm:f>
              <xm:sqref>P46</xm:sqref>
            </x14:sparkline>
            <x14:sparkline>
              <xm:f>MCGunit_majors_SU_UG!B47:K47</xm:f>
              <xm:sqref>P47</xm:sqref>
            </x14:sparkline>
            <x14:sparkline>
              <xm:f>MCGunit_majors_SU_UG!B48:K48</xm:f>
              <xm:sqref>P48</xm:sqref>
            </x14:sparkline>
            <x14:sparkline>
              <xm:f>MCGunit_majors_SU_UG!B49:K49</xm:f>
              <xm:sqref>P49</xm:sqref>
            </x14:sparkline>
            <x14:sparkline>
              <xm:f>MCGunit_majors_SU_UG!B50:K50</xm:f>
              <xm:sqref>P50</xm:sqref>
            </x14:sparkline>
            <x14:sparkline>
              <xm:f>MCGunit_majors_SU_UG!B51:K51</xm:f>
              <xm:sqref>P51</xm:sqref>
            </x14:sparkline>
            <x14:sparkline>
              <xm:f>MCGunit_majors_SU_UG!B52:K52</xm:f>
              <xm:sqref>P52</xm:sqref>
            </x14:sparkline>
            <x14:sparkline>
              <xm:f>MCGunit_majors_SU_UG!B53:K53</xm:f>
              <xm:sqref>P53</xm:sqref>
            </x14:sparkline>
            <x14:sparkline>
              <xm:f>MCGunit_majors_SU_UG!B54:K54</xm:f>
              <xm:sqref>P54</xm:sqref>
            </x14:sparkline>
            <x14:sparkline>
              <xm:f>MCGunit_majors_SU_UG!B55:K55</xm:f>
              <xm:sqref>P55</xm:sqref>
            </x14:sparkline>
            <x14:sparkline>
              <xm:f>MCGunit_majors_SU_UG!B56:K56</xm:f>
              <xm:sqref>P56</xm:sqref>
            </x14:sparkline>
            <x14:sparkline>
              <xm:f>MCGunit_majors_SU_UG!B57:K57</xm:f>
              <xm:sqref>P57</xm:sqref>
            </x14:sparkline>
            <x14:sparkline>
              <xm:f>MCGunit_majors_SU_UG!B58:K58</xm:f>
              <xm:sqref>P58</xm:sqref>
            </x14:sparkline>
            <x14:sparkline>
              <xm:f>MCGunit_majors_SU_UG!B59:K59</xm:f>
              <xm:sqref>P59</xm:sqref>
            </x14:sparkline>
            <x14:sparkline>
              <xm:f>MCGunit_majors_SU_UG!B60:K60</xm:f>
              <xm:sqref>P60</xm:sqref>
            </x14:sparkline>
            <x14:sparkline>
              <xm:f>MCGunit_majors_SU_UG!B61:K61</xm:f>
              <xm:sqref>P61</xm:sqref>
            </x14:sparkline>
            <x14:sparkline>
              <xm:f>MCGunit_majors_SU_UG!B62:K62</xm:f>
              <xm:sqref>P62</xm:sqref>
            </x14:sparkline>
            <x14:sparkline>
              <xm:f>MCGunit_majors_SU_UG!B63:K63</xm:f>
              <xm:sqref>P63</xm:sqref>
            </x14:sparkline>
            <x14:sparkline>
              <xm:f>MCGunit_majors_SU_UG!B64:K64</xm:f>
              <xm:sqref>P64</xm:sqref>
            </x14:sparkline>
            <x14:sparkline>
              <xm:f>MCGunit_majors_SU_UG!B65:K65</xm:f>
              <xm:sqref>P65</xm:sqref>
            </x14:sparkline>
            <x14:sparkline>
              <xm:f>MCGunit_majors_SU_UG!B66:K66</xm:f>
              <xm:sqref>P66</xm:sqref>
            </x14:sparkline>
            <x14:sparkline>
              <xm:f>MCGunit_majors_SU_UG!B67:K67</xm:f>
              <xm:sqref>P67</xm:sqref>
            </x14:sparkline>
            <x14:sparkline>
              <xm:f>MCGunit_majors_SU_UG!B68:K68</xm:f>
              <xm:sqref>P68</xm:sqref>
            </x14:sparkline>
            <x14:sparkline>
              <xm:f>MCGunit_majors_SU_UG!B69:K69</xm:f>
              <xm:sqref>P69</xm:sqref>
            </x14:sparkline>
            <x14:sparkline>
              <xm:f>MCGunit_majors_SU_UG!B70:K70</xm:f>
              <xm:sqref>P70</xm:sqref>
            </x14:sparkline>
            <x14:sparkline>
              <xm:f>MCGunit_majors_SU_UG!B71:K71</xm:f>
              <xm:sqref>P71</xm:sqref>
            </x14:sparkline>
            <x14:sparkline>
              <xm:f>MCGunit_majors_SU_UG!B72:K72</xm:f>
              <xm:sqref>P72</xm:sqref>
            </x14:sparkline>
            <x14:sparkline>
              <xm:f>MCGunit_majors_SU_UG!B73:K73</xm:f>
              <xm:sqref>P73</xm:sqref>
            </x14:sparkline>
            <x14:sparkline>
              <xm:f>MCGunit_majors_SU_UG!B74:K74</xm:f>
              <xm:sqref>P74</xm:sqref>
            </x14:sparkline>
            <x14:sparkline>
              <xm:f>MCGunit_majors_SU_UG!B75:K75</xm:f>
              <xm:sqref>P75</xm:sqref>
            </x14:sparkline>
            <x14:sparkline>
              <xm:f>MCGunit_majors_SU_UG!B76:K76</xm:f>
              <xm:sqref>P76</xm:sqref>
            </x14:sparkline>
            <x14:sparkline>
              <xm:f>MCGunit_majors_SU_UG!B77:K77</xm:f>
              <xm:sqref>P77</xm:sqref>
            </x14:sparkline>
            <x14:sparkline>
              <xm:f>MCGunit_majors_SU_UG!B78:K78</xm:f>
              <xm:sqref>P78</xm:sqref>
            </x14:sparkline>
            <x14:sparkline>
              <xm:f>MCGunit_majors_SU_UG!B79:K79</xm:f>
              <xm:sqref>P79</xm:sqref>
            </x14:sparkline>
            <x14:sparkline>
              <xm:f>MCGunit_majors_SU_UG!B80:K80</xm:f>
              <xm:sqref>P80</xm:sqref>
            </x14:sparkline>
            <x14:sparkline>
              <xm:f>MCGunit_majors_SU_UG!B81:K81</xm:f>
              <xm:sqref>P81</xm:sqref>
            </x14:sparkline>
            <x14:sparkline>
              <xm:f>MCGunit_majors_SU_UG!B82:K82</xm:f>
              <xm:sqref>P82</xm:sqref>
            </x14:sparkline>
            <x14:sparkline>
              <xm:f>MCGunit_majors_SU_UG!B83:K83</xm:f>
              <xm:sqref>P83</xm:sqref>
            </x14:sparkline>
            <x14:sparkline>
              <xm:f>MCGunit_majors_SU_UG!B84:K84</xm:f>
              <xm:sqref>P84</xm:sqref>
            </x14:sparkline>
            <x14:sparkline>
              <xm:f>MCGunit_majors_SU_UG!B85:K85</xm:f>
              <xm:sqref>P85</xm:sqref>
            </x14:sparkline>
            <x14:sparkline>
              <xm:f>MCGunit_majors_SU_UG!B86:K86</xm:f>
              <xm:sqref>P86</xm:sqref>
            </x14:sparkline>
            <x14:sparkline>
              <xm:f>MCGunit_majors_SU_UG!B87:K87</xm:f>
              <xm:sqref>P87</xm:sqref>
            </x14:sparkline>
            <x14:sparkline>
              <xm:f>MCGunit_majors_SU_UG!B88:K88</xm:f>
              <xm:sqref>P88</xm:sqref>
            </x14:sparkline>
            <x14:sparkline>
              <xm:f>MCGunit_majors_SU_UG!B89:K89</xm:f>
              <xm:sqref>P89</xm:sqref>
            </x14:sparkline>
            <x14:sparkline>
              <xm:f>MCGunit_majors_SU_UG!B90:K90</xm:f>
              <xm:sqref>P90</xm:sqref>
            </x14:sparkline>
            <x14:sparkline>
              <xm:f>MCGunit_majors_SU_UG!B91:K91</xm:f>
              <xm:sqref>P91</xm:sqref>
            </x14:sparkline>
            <x14:sparkline>
              <xm:f>MCGunit_majors_SU_UG!B92:K92</xm:f>
              <xm:sqref>P92</xm:sqref>
            </x14:sparkline>
            <x14:sparkline>
              <xm:f>MCGunit_majors_SU_UG!B93:K93</xm:f>
              <xm:sqref>P93</xm:sqref>
            </x14:sparkline>
            <x14:sparkline>
              <xm:f>MCGunit_majors_SU_UG!B94:K94</xm:f>
              <xm:sqref>P94</xm:sqref>
            </x14:sparkline>
            <x14:sparkline>
              <xm:f>MCGunit_majors_SU_UG!B95:K95</xm:f>
              <xm:sqref>P95</xm:sqref>
            </x14:sparkline>
            <x14:sparkline>
              <xm:f>MCGunit_majors_SU_UG!B96:K96</xm:f>
              <xm:sqref>P96</xm:sqref>
            </x14:sparkline>
            <x14:sparkline>
              <xm:f>MCGunit_majors_SU_UG!B97:K97</xm:f>
              <xm:sqref>P97</xm:sqref>
            </x14:sparkline>
            <x14:sparkline>
              <xm:f>MCGunit_majors_SU_UG!B98:K98</xm:f>
              <xm:sqref>P98</xm:sqref>
            </x14:sparkline>
            <x14:sparkline>
              <xm:f>MCGunit_majors_SU_UG!B99:K99</xm:f>
              <xm:sqref>P99</xm:sqref>
            </x14:sparkline>
            <x14:sparkline>
              <xm:f>MCGunit_majors_SU_UG!B100:K100</xm:f>
              <xm:sqref>P100</xm:sqref>
            </x14:sparkline>
            <x14:sparkline>
              <xm:f>MCGunit_majors_SU_UG!B101:K101</xm:f>
              <xm:sqref>P101</xm:sqref>
            </x14:sparkline>
            <x14:sparkline>
              <xm:f>MCGunit_majors_SU_UG!B102:K102</xm:f>
              <xm:sqref>P102</xm:sqref>
            </x14:sparkline>
            <x14:sparkline>
              <xm:f>MCGunit_majors_SU_UG!B103:K103</xm:f>
              <xm:sqref>P103</xm:sqref>
            </x14:sparkline>
            <x14:sparkline>
              <xm:f>MCGunit_majors_SU_UG!B104:K104</xm:f>
              <xm:sqref>P104</xm:sqref>
            </x14:sparkline>
            <x14:sparkline>
              <xm:f>MCGunit_majors_SU_UG!B105:K105</xm:f>
              <xm:sqref>P105</xm:sqref>
            </x14:sparkline>
            <x14:sparkline>
              <xm:f>MCGunit_majors_SU_UG!B106:K106</xm:f>
              <xm:sqref>P106</xm:sqref>
            </x14:sparkline>
            <x14:sparkline>
              <xm:f>MCGunit_majors_SU_UG!B107:K107</xm:f>
              <xm:sqref>P107</xm:sqref>
            </x14:sparkline>
            <x14:sparkline>
              <xm:f>MCGunit_majors_SU_UG!B108:K108</xm:f>
              <xm:sqref>P108</xm:sqref>
            </x14:sparkline>
            <x14:sparkline>
              <xm:f>MCGunit_majors_SU_UG!B109:K109</xm:f>
              <xm:sqref>P109</xm:sqref>
            </x14:sparkline>
            <x14:sparkline>
              <xm:f>MCGunit_majors_SU_UG!B110:K110</xm:f>
              <xm:sqref>P110</xm:sqref>
            </x14:sparkline>
            <x14:sparkline>
              <xm:f>MCGunit_majors_SU_UG!B111:K111</xm:f>
              <xm:sqref>P111</xm:sqref>
            </x14:sparkline>
            <x14:sparkline>
              <xm:f>MCGunit_majors_SU_UG!B112:K112</xm:f>
              <xm:sqref>P112</xm:sqref>
            </x14:sparkline>
            <x14:sparkline>
              <xm:f>MCGunit_majors_SU_UG!B113:K113</xm:f>
              <xm:sqref>P113</xm:sqref>
            </x14:sparkline>
            <x14:sparkline>
              <xm:f>MCGunit_majors_SU_UG!B114:K114</xm:f>
              <xm:sqref>P114</xm:sqref>
            </x14:sparkline>
            <x14:sparkline>
              <xm:f>MCGunit_majors_SU_UG!B115:K115</xm:f>
              <xm:sqref>P115</xm:sqref>
            </x14:sparkline>
            <x14:sparkline>
              <xm:f>MCGunit_majors_SU_UG!B116:K116</xm:f>
              <xm:sqref>P116</xm:sqref>
            </x14:sparkline>
            <x14:sparkline>
              <xm:f>MCGunit_majors_SU_UG!B117:K117</xm:f>
              <xm:sqref>P117</xm:sqref>
            </x14:sparkline>
            <x14:sparkline>
              <xm:f>MCGunit_majors_SU_UG!B118:K118</xm:f>
              <xm:sqref>P118</xm:sqref>
            </x14:sparkline>
            <x14:sparkline>
              <xm:f>MCGunit_majors_SU_UG!B119:K119</xm:f>
              <xm:sqref>P119</xm:sqref>
            </x14:sparkline>
            <x14:sparkline>
              <xm:f>MCGunit_majors_SU_UG!B120:K120</xm:f>
              <xm:sqref>P120</xm:sqref>
            </x14:sparkline>
            <x14:sparkline>
              <xm:f>MCGunit_majors_SU_UG!B121:K121</xm:f>
              <xm:sqref>P121</xm:sqref>
            </x14:sparkline>
          </x14:sparklines>
        </x14:sparklineGroup>
      </x14:sparklineGroup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L n o 6 W 9 k M / K G l A A A A 9 g A A A B I A H A B D b 2 5 m a W c v U G F j a 2 F n Z S 5 4 b W w g o h g A K K A U A A A A A A A A A A A A A A A A A A A A A A A A A A A A h Y 9 L D o I w G I S v Q r q n D z R K y E 9 Z u J X E h G j c N r V C I x R D i + V u L j y S V x C j q D u X M / N N M n O / 3 i A b m j q 4 q M 7 q 1 q S I Y Y o C Z W R 7 0 K Z M U e + O Y Y w y D h s h T 6 J U w Q g b m w x W p 6 h y 7 p w Q 4 r 3 H f o b b r i Q R p Y z s 8 3 U h K 9 W I U B v r h J E K f V q H / y 3 E Y f c a w y P M 5 g v M l j G m Q C Y T c m 2 + Q D T u f a Y / J q z 6 2 v W d 4 s q E 2 w L I J I G 8 P / A H U E s D B B Q A A g A I A C 5 6 O l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u e j p b K I p H u A 4 A A A A R A A A A E w A c A E Z v c m 1 1 b G F z L 1 N l Y 3 R p b 2 4 x L m 0 g o h g A K K A U A A A A A A A A A A A A A A A A A A A A A A A A A A A A K 0 5 N L s n M z 1 M I h t C G 1 g B Q S w E C L Q A U A A I A C A A u e j p b 2 Q z 8 o a U A A A D 2 A A A A E g A A A A A A A A A A A A A A A A A A A A A A Q 2 9 u Z m l n L 1 B h Y 2 t h Z 2 U u e G 1 s U E s B A i 0 A F A A C A A g A L n o 6 W w / K 6 a u k A A A A 6 Q A A A B M A A A A A A A A A A A A A A A A A 8 Q A A A F t D b 2 5 0 Z W 5 0 X 1 R 5 c G V z X S 5 4 b W x Q S w E C L Q A U A A I A C A A u e j p b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r E 3 y h a p S K E K W 1 u Y P Q G 9 2 K g A A A A A C A A A A A A A D Z g A A w A A A A B A A A A B s g g d z r J 1 I e x 1 A u x l b z 6 y H A A A A A A S A A A C g A A A A E A A A A O Z I b Z V H B X S K z U u M / f V 7 p j h Q A A A A U 1 M c 2 g F R m S q c v D 1 r Q 8 / 6 7 K D V K / g R A M I k 6 U 7 A F f w 4 7 T D Z 6 S b / y X Q s L D K 0 g z x d p e K F V 0 u e Z N H H T M 1 4 8 Z V 2 W e k / R G g 3 L C F u e Q n / 9 0 a a U C W P 7 u I U A A A A 6 t a 3 0 c E S d r H 4 F T I 7 0 J 0 0 4 r P a 7 8 Y = < / D a t a M a s h u p > 
</file>

<file path=customXml/itemProps1.xml><?xml version="1.0" encoding="utf-8"?>
<ds:datastoreItem xmlns:ds="http://schemas.openxmlformats.org/officeDocument/2006/customXml" ds:itemID="{65EF11B6-0D1C-417B-ADC1-0C23A2B6C01C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4b193768-c197-47b0-9a84-da12a64213e6}" enabled="1" method="Standard" siteId="{e05b6b3f-1980-4b24-8637-580771f44dee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</vt:i4>
      </vt:variant>
    </vt:vector>
  </HeadingPairs>
  <TitlesOfParts>
    <vt:vector size="19" baseType="lpstr">
      <vt:lpstr>MCG_unit_index</vt:lpstr>
      <vt:lpstr>MCGunit_majors_Fall</vt:lpstr>
      <vt:lpstr>MCGunit_majors_FL_UG</vt:lpstr>
      <vt:lpstr>MCGunit_majors_FL_GR</vt:lpstr>
      <vt:lpstr>MCGunit_majors_Spring</vt:lpstr>
      <vt:lpstr>MCGunit_SP_UG</vt:lpstr>
      <vt:lpstr>MCGunit_SP_GR</vt:lpstr>
      <vt:lpstr>MCGunit_majors_Summer</vt:lpstr>
      <vt:lpstr>MCGunit_majors_SU_UG</vt:lpstr>
      <vt:lpstr>MCGunit_majors_SU_GR</vt:lpstr>
      <vt:lpstr>MCGunit_majors_Fall!Print_Titles</vt:lpstr>
      <vt:lpstr>MCGunit_majors_FL_GR!Print_Titles</vt:lpstr>
      <vt:lpstr>MCGunit_majors_FL_UG!Print_Titles</vt:lpstr>
      <vt:lpstr>MCGunit_majors_Spring!Print_Titles</vt:lpstr>
      <vt:lpstr>MCGunit_majors_SU_GR!Print_Titles</vt:lpstr>
      <vt:lpstr>MCGunit_majors_SU_UG!Print_Titles</vt:lpstr>
      <vt:lpstr>MCGunit_majors_Summer!Print_Titles</vt:lpstr>
      <vt:lpstr>MCGunit_SP_GR!Print_Titles</vt:lpstr>
      <vt:lpstr>MCGunit_SP_UG!Print_Titles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Wright, David</dc:creator>
  <cp:lastModifiedBy>Franks, Tiffany</cp:lastModifiedBy>
  <cp:lastPrinted>2026-02-19T16:13:12Z</cp:lastPrinted>
  <dcterms:created xsi:type="dcterms:W3CDTF">2012-06-20T17:37:23Z</dcterms:created>
  <dcterms:modified xsi:type="dcterms:W3CDTF">2026-08-06T16:05:00Z</dcterms:modified>
</cp:coreProperties>
</file>